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/Documents/TNFRW Membership Forms/"/>
    </mc:Choice>
  </mc:AlternateContent>
  <xr:revisionPtr revIDLastSave="0" documentId="13_ncr:1_{B43C2C42-42F1-854B-B7DA-522F3C074406}" xr6:coauthVersionLast="47" xr6:coauthVersionMax="47" xr10:uidLastSave="{00000000-0000-0000-0000-000000000000}"/>
  <bookViews>
    <workbookView xWindow="1400" yWindow="780" windowWidth="25380" windowHeight="19420" firstSheet="1" activeTab="1" xr2:uid="{F26303A7-55F7-DB46-BE81-C870CDF39E05}"/>
  </bookViews>
  <sheets>
    <sheet name="Workbook Instructions" sheetId="7" r:id="rId1"/>
    <sheet name="Coversheet" sheetId="9" r:id="rId2"/>
    <sheet name="Membership Roster" sheetId="8" r:id="rId3"/>
    <sheet name="Sample Membership Roster" sheetId="10" r:id="rId4"/>
    <sheet name="Coversheet- 1stRpt" sheetId="19" r:id="rId5"/>
    <sheet name="Coversheet- 2ndRpt " sheetId="20" r:id="rId6"/>
    <sheet name="Coversheet- 3rdRpt" sheetId="21" r:id="rId7"/>
  </sheets>
  <externalReferences>
    <externalReference r:id="rId8"/>
  </externalReferences>
  <definedNames>
    <definedName name="report_period">[1]Sheet1!$A$2:$A$5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1" l="1"/>
  <c r="B19" i="21"/>
  <c r="B16" i="21"/>
  <c r="B15" i="21"/>
  <c r="B12" i="21"/>
  <c r="B16" i="20"/>
  <c r="B15" i="20"/>
  <c r="B12" i="20"/>
  <c r="B16" i="19"/>
  <c r="B15" i="19"/>
  <c r="B12" i="19"/>
  <c r="B19" i="9"/>
  <c r="B20" i="20" l="1"/>
  <c r="B19" i="20"/>
  <c r="B20" i="19"/>
  <c r="B19" i="19"/>
  <c r="B12" i="9"/>
  <c r="B16" i="9"/>
  <c r="B15" i="9"/>
  <c r="B20" i="9" l="1"/>
</calcChain>
</file>

<file path=xl/sharedStrings.xml><?xml version="1.0" encoding="utf-8"?>
<sst xmlns="http://schemas.openxmlformats.org/spreadsheetml/2006/main" count="493" uniqueCount="199">
  <si>
    <t>DATE</t>
  </si>
  <si>
    <t>CLUB NUMBER:</t>
  </si>
  <si>
    <t xml:space="preserve">AREA: </t>
  </si>
  <si>
    <t>(3) Total Members To Date [equals (1)+(2)]</t>
  </si>
  <si>
    <t xml:space="preserve">* National Dues @ $20.00 Per Member    </t>
  </si>
  <si>
    <t>* State Dues @ $4.00 Per Member</t>
  </si>
  <si>
    <t>Total Due</t>
  </si>
  <si>
    <t>Amount Enclosed</t>
  </si>
  <si>
    <t>xxxxx</t>
  </si>
  <si>
    <t>Spreadsheet sent by email on:</t>
  </si>
  <si>
    <t>Name:</t>
  </si>
  <si>
    <t>Email:</t>
  </si>
  <si>
    <t xml:space="preserve">Club President </t>
  </si>
  <si>
    <t xml:space="preserve">Club Treasurer </t>
  </si>
  <si>
    <t xml:space="preserve">Name: </t>
  </si>
  <si>
    <t>*INVOICE</t>
  </si>
  <si>
    <t>Phone:</t>
  </si>
  <si>
    <t>Change for subsequent reports</t>
  </si>
  <si>
    <t>Remove service charge after 1st report</t>
  </si>
  <si>
    <t>00/00/00</t>
  </si>
  <si>
    <t xml:space="preserve">CLUB NAME: </t>
  </si>
  <si>
    <t>Membership Workbook Instructions</t>
  </si>
  <si>
    <t xml:space="preserve">Locked </t>
  </si>
  <si>
    <t xml:space="preserve">Prepare and submit a membership report as soon as possible whenever additional memberships are received.  </t>
  </si>
  <si>
    <t>ClubName</t>
  </si>
  <si>
    <t>CharterNumber</t>
  </si>
  <si>
    <t>ClubState</t>
  </si>
  <si>
    <t>Prefix</t>
  </si>
  <si>
    <t>LastName</t>
  </si>
  <si>
    <t>FirstName</t>
  </si>
  <si>
    <t>MiddleName</t>
  </si>
  <si>
    <t>BadgeNickName</t>
  </si>
  <si>
    <t>Suffix</t>
  </si>
  <si>
    <t>Address_Line_1</t>
  </si>
  <si>
    <t>Address_Line_2</t>
  </si>
  <si>
    <t>City</t>
  </si>
  <si>
    <t>State</t>
  </si>
  <si>
    <t>Zip</t>
  </si>
  <si>
    <t>PrimaryPhone</t>
  </si>
  <si>
    <t>PhoneType</t>
  </si>
  <si>
    <t>Email</t>
  </si>
  <si>
    <t>Columns in Yellow Required by NFRW.  MUST BE IN THIS ORDER.</t>
  </si>
  <si>
    <t xml:space="preserve">Remaining Columns for use by Club </t>
  </si>
  <si>
    <t>Member Sequence #</t>
  </si>
  <si>
    <t>R</t>
  </si>
  <si>
    <t>TN</t>
  </si>
  <si>
    <t>Smith</t>
  </si>
  <si>
    <t>Sally</t>
  </si>
  <si>
    <t>Jones</t>
  </si>
  <si>
    <t>Adams</t>
  </si>
  <si>
    <t>Amy</t>
  </si>
  <si>
    <t>Required</t>
  </si>
  <si>
    <t>Send welcome to test if Valid</t>
  </si>
  <si>
    <t>Germantown</t>
  </si>
  <si>
    <t>Mempis</t>
  </si>
  <si>
    <t>Collierville</t>
  </si>
  <si>
    <t>123 Sample St</t>
  </si>
  <si>
    <t xml:space="preserve">792 River Road </t>
  </si>
  <si>
    <t>Apt 4</t>
  </si>
  <si>
    <t>456 Oak Rd</t>
  </si>
  <si>
    <t>901-491-1234</t>
  </si>
  <si>
    <t>583-282-2432</t>
  </si>
  <si>
    <t>901-799-5467</t>
  </si>
  <si>
    <t>adams123@gmail.com</t>
  </si>
  <si>
    <t>sss1234@comcast.net</t>
  </si>
  <si>
    <t xml:space="preserve"> R/N/RC/C</t>
  </si>
  <si>
    <t>RC</t>
  </si>
  <si>
    <t>Jane Ann</t>
  </si>
  <si>
    <t>newemail23@aol.com</t>
  </si>
  <si>
    <t>N</t>
  </si>
  <si>
    <t>C</t>
  </si>
  <si>
    <t>901-590-2345</t>
  </si>
  <si>
    <t>salsmith1234@gmail.net</t>
  </si>
  <si>
    <t>Cox</t>
  </si>
  <si>
    <t>Reed</t>
  </si>
  <si>
    <t>Sue</t>
  </si>
  <si>
    <t>Nancy</t>
  </si>
  <si>
    <t>Report sent 11/25/2025</t>
  </si>
  <si>
    <t>Report sent 12/28/2025</t>
  </si>
  <si>
    <t>Notes:</t>
  </si>
  <si>
    <t>Required No ALL CAPS</t>
  </si>
  <si>
    <t>423 Little Creek</t>
  </si>
  <si>
    <t>Bartlett</t>
  </si>
  <si>
    <t>256 Crooked St</t>
  </si>
  <si>
    <t>Arllington</t>
  </si>
  <si>
    <t>502-732-4278</t>
  </si>
  <si>
    <t>reednangop@gmail.com</t>
  </si>
  <si>
    <t>Used by Club</t>
  </si>
  <si>
    <t>Used by Club &amp; TNFRW</t>
  </si>
  <si>
    <t>Baker</t>
  </si>
  <si>
    <t>Mary</t>
  </si>
  <si>
    <t xml:space="preserve">5462 Tiger Road </t>
  </si>
  <si>
    <t>523-5465467</t>
  </si>
  <si>
    <t>James</t>
  </si>
  <si>
    <t>Smart</t>
  </si>
  <si>
    <t>Holden</t>
  </si>
  <si>
    <t>Golden</t>
  </si>
  <si>
    <t>Campbell</t>
  </si>
  <si>
    <t>Miller</t>
  </si>
  <si>
    <t>Cindy</t>
  </si>
  <si>
    <t>Ellen</t>
  </si>
  <si>
    <t>Marie</t>
  </si>
  <si>
    <t>Angela</t>
  </si>
  <si>
    <t>Samantha</t>
  </si>
  <si>
    <t>4565 Maple</t>
  </si>
  <si>
    <t>233 Sweet Gum</t>
  </si>
  <si>
    <t>112 Pecan</t>
  </si>
  <si>
    <t>347 Pear St</t>
  </si>
  <si>
    <t>7896 Apple Rd</t>
  </si>
  <si>
    <t xml:space="preserve">8678 Peachtree </t>
  </si>
  <si>
    <t>901-590-1122</t>
  </si>
  <si>
    <t>901-590-2233</t>
  </si>
  <si>
    <t>901-590-3344</t>
  </si>
  <si>
    <t>901-590-4455</t>
  </si>
  <si>
    <t>901-590-5566</t>
  </si>
  <si>
    <t>901-590-6677</t>
  </si>
  <si>
    <t>Walker</t>
  </si>
  <si>
    <t>newbride@gmail.com</t>
  </si>
  <si>
    <t>test11@gmail.com</t>
  </si>
  <si>
    <t>test12@gmail.com</t>
  </si>
  <si>
    <t>test13@gmail.com</t>
  </si>
  <si>
    <t>testit@gamil.com</t>
  </si>
  <si>
    <t>test5@gmail.com</t>
  </si>
  <si>
    <t>Kat</t>
  </si>
  <si>
    <t>Eve</t>
  </si>
  <si>
    <t>Graham</t>
  </si>
  <si>
    <t>Holmes</t>
  </si>
  <si>
    <t>22113 Tree lane</t>
  </si>
  <si>
    <t>4445 Willow</t>
  </si>
  <si>
    <t>01-590-6677</t>
  </si>
  <si>
    <t>901-590-7788</t>
  </si>
  <si>
    <t>grahameve20@aol.com</t>
  </si>
  <si>
    <t>katforgop@yahoo.com</t>
  </si>
  <si>
    <t>RC - renewing/returning member has a name, address, phone, or email change.  Hightlight change in Yellow</t>
  </si>
  <si>
    <t>First Report for the year must have at least 10 members.</t>
  </si>
  <si>
    <t>Report sent 12/28/2025 is complete and cannot be revised.  If information needs to be changed, submit member with a C</t>
  </si>
  <si>
    <t>Submit report as follows:</t>
  </si>
  <si>
    <t xml:space="preserve">     - Attach scan or photo of check to email.</t>
  </si>
  <si>
    <t>N - new member, make sure all information is correct.</t>
  </si>
  <si>
    <t>Check previous report(s) to be sure member hasn't already been entered.</t>
  </si>
  <si>
    <t>Members cannot be a regular member of another club.</t>
  </si>
  <si>
    <t>DO NOT CREATE  AND SUBMIT A PDF OF THE REPORT.</t>
  </si>
  <si>
    <t>585-247-3689</t>
  </si>
  <si>
    <t>coxsue1222@yahoo.com</t>
  </si>
  <si>
    <t>Sample Club</t>
  </si>
  <si>
    <t xml:space="preserve">   - Fill out coversheet for report</t>
  </si>
  <si>
    <r>
      <t xml:space="preserve">When members have been entered in NFRW data base, NFRW receipt will be emailed.  </t>
    </r>
    <r>
      <rPr>
        <b/>
        <sz val="14"/>
        <color theme="1"/>
        <rFont val="Calibri (Body)"/>
      </rPr>
      <t>Verify members on receipt and notify Treasurer as needed</t>
    </r>
    <r>
      <rPr>
        <b/>
        <sz val="14"/>
        <color theme="1"/>
        <rFont val="Calibri"/>
        <family val="2"/>
        <scheme val="minor"/>
      </rPr>
      <t>.</t>
    </r>
  </si>
  <si>
    <r>
      <t xml:space="preserve">     - 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Calibri"/>
        <family val="2"/>
        <scheme val="minor"/>
      </rPr>
      <t xml:space="preserve">Mail paper check </t>
    </r>
    <r>
      <rPr>
        <b/>
        <sz val="14"/>
        <color theme="1"/>
        <rFont val="Calibri (Body)"/>
      </rPr>
      <t>to TNFRW Treasurer</t>
    </r>
    <r>
      <rPr>
        <b/>
        <sz val="14"/>
        <color theme="1"/>
        <rFont val="Calibri"/>
        <family val="2"/>
        <scheme val="minor"/>
      </rPr>
      <t>.  Be sure club name is legible.  Write report date on memo line of check.</t>
    </r>
  </si>
  <si>
    <t xml:space="preserve"> - Write report date in memo line of check</t>
  </si>
  <si>
    <r>
      <t xml:space="preserve"> - </t>
    </r>
    <r>
      <rPr>
        <b/>
        <sz val="12"/>
        <color theme="1"/>
        <rFont val="Calibri (Body)"/>
      </rPr>
      <t>Scan or take a photo of check.</t>
    </r>
  </si>
  <si>
    <t xml:space="preserve"> - $15 service charge applies only to 1st report of the year</t>
  </si>
  <si>
    <t xml:space="preserve"> - Make a photo or scan of check</t>
  </si>
  <si>
    <t xml:space="preserve"> - Treasurer writes check for amount on the coversheet.  Put report date in memo line.</t>
  </si>
  <si>
    <t>Prepare membership report as follows:</t>
  </si>
  <si>
    <t xml:space="preserve">   - Enter members in Membership Roster.  Do not include associate members.  Members can only be a regular member of one club.</t>
  </si>
  <si>
    <t xml:space="preserve"> - When Total Members Reported This Report is entered, Invoice totals calculate automatically.</t>
  </si>
  <si>
    <t>Area</t>
  </si>
  <si>
    <t xml:space="preserve">(1) Total # of Members on previous report (will be zero for 1st report of the year.) </t>
  </si>
  <si>
    <t>Name:  Amy Adams</t>
  </si>
  <si>
    <t>Email: adams123@gmail.com</t>
  </si>
  <si>
    <t>Phone:  901-491-1234</t>
  </si>
  <si>
    <t>Name:  Mary Baker</t>
  </si>
  <si>
    <t>Phone:  583-282-2432</t>
  </si>
  <si>
    <t>Email:  	newemail23@aol.com</t>
  </si>
  <si>
    <t>Report sent 11/05/2025 for 2026</t>
  </si>
  <si>
    <t>Report sent 11/25/2025 is complete and cannot be revised.  If information needs to be changed, submit member with a C</t>
  </si>
  <si>
    <t>Report sent 11/05//2025 is complete and cannot be revised.  If information needs to be changed, submit member with a C</t>
  </si>
  <si>
    <t>Chelly</t>
  </si>
  <si>
    <t>Wang</t>
  </si>
  <si>
    <t>2233 Walnut</t>
  </si>
  <si>
    <t>Memphis</t>
  </si>
  <si>
    <t>901-578-3278</t>
  </si>
  <si>
    <t>chelly.wang@comcast.net</t>
  </si>
  <si>
    <t>112/5/2025</t>
  </si>
  <si>
    <t>Questions:  TNFRW 2nd VP Membership/TNFRW Treasurer</t>
  </si>
  <si>
    <t xml:space="preserve"> - Receipt will be sent when members are entered in NFRW data base.  Verify and notify TNFRW Treasurer as needed.</t>
  </si>
  <si>
    <t>Putting members of each report in alphabetical order helps prevent duplication.  However, DO NOT SORT ENTIRE SPREADSHEET; ONLY EACH SEPARATE REPORT.</t>
  </si>
  <si>
    <t>DATE OF THIS REPORT</t>
  </si>
  <si>
    <t xml:space="preserve">COVERSHEET </t>
  </si>
  <si>
    <t>MEMBERSHIP REPORT</t>
  </si>
  <si>
    <t>Do not include Associate members with regular members.  You can add a tab for Associate members for use of your cub.</t>
  </si>
  <si>
    <r>
      <t xml:space="preserve">R - Member is renewing or returning.  </t>
    </r>
    <r>
      <rPr>
        <b/>
        <sz val="12"/>
        <color rgb="FFFF0000"/>
        <rFont val="Calibri (Body)"/>
      </rPr>
      <t>Current contact information  in NFRW  data base is used unless change s submitted.</t>
    </r>
    <r>
      <rPr>
        <sz val="12"/>
        <color theme="1"/>
        <rFont val="Calibri"/>
        <family val="2"/>
        <scheme val="minor"/>
      </rPr>
      <t xml:space="preserve">  If information has changed, use RC and highlight changes in yellow.</t>
    </r>
  </si>
  <si>
    <t>Start with a new  workbook for each year.  Use this workbook for all reports in the same year. Enter reports submitted in Oct, Nov, and Dec for the next membership year in a new workbook.</t>
  </si>
  <si>
    <t>Use new workbook for every Year.  Enter reports submitted in Oct, Nov, and Dec for the next membership year in a new workbook.</t>
  </si>
  <si>
    <t xml:space="preserve">* Service Charge of $15.00 for the first membership report of membership year. </t>
  </si>
  <si>
    <r>
      <t xml:space="preserve">(2) </t>
    </r>
    <r>
      <rPr>
        <b/>
        <sz val="12"/>
        <color theme="1"/>
        <rFont val="Calibri (Body)"/>
      </rPr>
      <t>Total Members on this Report (First report of membership year  requires 10 members)</t>
    </r>
  </si>
  <si>
    <t>Credit From Previous Report</t>
  </si>
  <si>
    <r>
      <t xml:space="preserve"> - Email Excel Workbook with club name and date to </t>
    </r>
    <r>
      <rPr>
        <b/>
        <sz val="12"/>
        <color theme="1"/>
        <rFont val="Calibri (Body)"/>
      </rPr>
      <t>tnfrwmembership@gmail.com and copy Area VP</t>
    </r>
    <r>
      <rPr>
        <b/>
        <sz val="12"/>
        <color theme="1"/>
        <rFont val="Calibri"/>
        <family val="2"/>
        <scheme val="minor"/>
      </rPr>
      <t xml:space="preserve">.  </t>
    </r>
    <r>
      <rPr>
        <b/>
        <sz val="12"/>
        <color theme="1"/>
        <rFont val="Calibri (Body)"/>
      </rPr>
      <t xml:space="preserve">Attach scan or photo of check. </t>
    </r>
  </si>
  <si>
    <r>
      <t xml:space="preserve">     -</t>
    </r>
    <r>
      <rPr>
        <b/>
        <sz val="14"/>
        <color theme="1"/>
        <rFont val="Calibri (Body)"/>
      </rPr>
      <t xml:space="preserve">  EMAIL Workbook SAVED  in step 3 to t</t>
    </r>
    <r>
      <rPr>
        <b/>
        <i/>
        <sz val="14"/>
        <color theme="1"/>
        <rFont val="Calibri (Body)"/>
      </rPr>
      <t>nfrwmembership@gmail.com and copy Area VP.</t>
    </r>
  </si>
  <si>
    <t>mm/dd/yy</t>
  </si>
  <si>
    <t xml:space="preserve">C-  previously entered member with name, address, phone, or email changes/corrections.  Copy and paste information from previous row on a line at the bottom that is not numbered. Make changes and highlight in yellow.  ROW IS NOT NUMBERED.   </t>
  </si>
  <si>
    <t>Date of Previous Report Submitted Current Membership Yr.  (Will be zero 1st report of yr.)</t>
  </si>
  <si>
    <t>Check Number  (make payable to TNFRW)</t>
  </si>
  <si>
    <r>
      <t xml:space="preserve"> - Mail paper Check to</t>
    </r>
    <r>
      <rPr>
        <b/>
        <sz val="12"/>
        <color theme="1"/>
        <rFont val="Calibri (Body)"/>
      </rPr>
      <t xml:space="preserve"> TNFRW  Treasurer. </t>
    </r>
    <r>
      <rPr>
        <b/>
        <sz val="12"/>
        <color theme="1"/>
        <rFont val="Calibri"/>
        <family val="2"/>
        <scheme val="minor"/>
      </rPr>
      <t xml:space="preserve"> Barbara Boswell, 679 Headtown Road, Jonesborough, TN 37659</t>
    </r>
  </si>
  <si>
    <t>Questions:  TNFRW 2nd VP Membership, 901-590-7946/TNFRW Treasurer, 423-791-3273</t>
  </si>
  <si>
    <t xml:space="preserve"> - Complete items with blue background; items with yellow background calculate automatically and are locked.  </t>
  </si>
  <si>
    <t xml:space="preserve">      Example:  Club Name membership report mmddyy</t>
  </si>
  <si>
    <t xml:space="preserve"> - When Cover Sheet is complete, Do File 'Save AS' naming workbook with Club Name and date (save where you can find it). </t>
  </si>
  <si>
    <r>
      <t xml:space="preserve"> - Paper check - </t>
    </r>
    <r>
      <rPr>
        <b/>
        <sz val="12"/>
        <color theme="1"/>
        <rFont val="Calibri (Body)"/>
      </rPr>
      <t xml:space="preserve">Make sure COMPLETE Club Name is on paper check and legible.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</si>
</sst>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 (Body)"/>
    </font>
    <font>
      <b/>
      <u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Calibri (Body)"/>
    </font>
    <font>
      <b/>
      <sz val="12"/>
      <color rgb="FFFF0000"/>
      <name val="Calibri"/>
      <family val="2"/>
      <scheme val="minor"/>
    </font>
    <font>
      <b/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000000"/>
      </patternFill>
    </fill>
  </fills>
  <borders count="2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0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/>
    <xf numFmtId="0" fontId="6" fillId="0" borderId="0" xfId="1" applyFont="1" applyAlignment="1">
      <alignment horizontal="center"/>
    </xf>
    <xf numFmtId="14" fontId="11" fillId="0" borderId="0" xfId="1" applyNumberFormat="1" applyFont="1"/>
    <xf numFmtId="1" fontId="6" fillId="4" borderId="1" xfId="1" applyNumberFormat="1" applyFont="1" applyFill="1" applyBorder="1" applyAlignment="1" applyProtection="1">
      <alignment horizontal="center"/>
      <protection locked="0"/>
    </xf>
    <xf numFmtId="164" fontId="6" fillId="4" borderId="1" xfId="1" applyNumberFormat="1" applyFont="1" applyFill="1" applyBorder="1" applyAlignment="1" applyProtection="1">
      <alignment horizontal="center"/>
      <protection locked="0"/>
    </xf>
    <xf numFmtId="1" fontId="6" fillId="4" borderId="2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 applyProtection="1">
      <alignment wrapText="1"/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0" fontId="0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right"/>
      <protection locked="0"/>
    </xf>
    <xf numFmtId="14" fontId="11" fillId="0" borderId="0" xfId="1" applyNumberFormat="1" applyFont="1" applyProtection="1">
      <protection locked="0"/>
    </xf>
    <xf numFmtId="0" fontId="6" fillId="4" borderId="2" xfId="1" applyFont="1" applyFill="1" applyBorder="1" applyAlignment="1" applyProtection="1">
      <alignment horizontal="left"/>
      <protection locked="0"/>
    </xf>
    <xf numFmtId="0" fontId="5" fillId="0" borderId="0" xfId="3"/>
    <xf numFmtId="0" fontId="12" fillId="0" borderId="0" xfId="4" applyFont="1"/>
    <xf numFmtId="14" fontId="11" fillId="0" borderId="0" xfId="1" applyNumberFormat="1" applyFont="1" applyAlignment="1">
      <alignment wrapText="1"/>
    </xf>
    <xf numFmtId="0" fontId="6" fillId="0" borderId="0" xfId="1" applyFont="1" applyAlignment="1">
      <alignment horizontal="left"/>
    </xf>
    <xf numFmtId="0" fontId="7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3" fillId="5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0" fontId="13" fillId="5" borderId="3" xfId="1" applyFont="1" applyFill="1" applyBorder="1" applyAlignment="1" applyProtection="1">
      <alignment horizont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3" fillId="0" borderId="17" xfId="1" applyFont="1" applyBorder="1" applyAlignment="1" applyProtection="1">
      <alignment horizontal="left" vertical="top" wrapText="1" readingOrder="1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3" applyFont="1"/>
    <xf numFmtId="0" fontId="6" fillId="0" borderId="0" xfId="0" applyFont="1"/>
    <xf numFmtId="0" fontId="7" fillId="0" borderId="0" xfId="3" applyFont="1"/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14" fontId="5" fillId="0" borderId="0" xfId="3" applyNumberFormat="1"/>
    <xf numFmtId="0" fontId="8" fillId="0" borderId="0" xfId="5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3" applyNumberFormat="1" applyFont="1"/>
    <xf numFmtId="0" fontId="0" fillId="3" borderId="0" xfId="3" applyFont="1" applyFill="1"/>
    <xf numFmtId="0" fontId="8" fillId="3" borderId="0" xfId="5" applyFill="1"/>
    <xf numFmtId="0" fontId="7" fillId="2" borderId="21" xfId="1" applyFont="1" applyFill="1" applyBorder="1" applyAlignment="1">
      <alignment horizontal="center" wrapText="1"/>
    </xf>
    <xf numFmtId="0" fontId="7" fillId="2" borderId="22" xfId="1" applyFont="1" applyFill="1" applyBorder="1" applyAlignment="1">
      <alignment horizontal="center" wrapText="1"/>
    </xf>
    <xf numFmtId="0" fontId="7" fillId="2" borderId="12" xfId="1" applyFont="1" applyFill="1" applyBorder="1" applyAlignment="1">
      <alignment horizontal="center" wrapText="1"/>
    </xf>
    <xf numFmtId="0" fontId="0" fillId="6" borderId="0" xfId="3" applyFont="1" applyFill="1"/>
    <xf numFmtId="0" fontId="7" fillId="3" borderId="7" xfId="3" applyFont="1" applyFill="1" applyBorder="1" applyAlignment="1">
      <alignment horizontal="center" wrapText="1"/>
    </xf>
    <xf numFmtId="0" fontId="7" fillId="3" borderId="4" xfId="3" applyFont="1" applyFill="1" applyBorder="1" applyAlignment="1">
      <alignment horizontal="center" wrapText="1"/>
    </xf>
    <xf numFmtId="0" fontId="7" fillId="3" borderId="8" xfId="3" applyFont="1" applyFill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0" borderId="0" xfId="3" applyFont="1"/>
    <xf numFmtId="0" fontId="12" fillId="3" borderId="0" xfId="5" applyFont="1" applyFill="1"/>
    <xf numFmtId="0" fontId="7" fillId="0" borderId="9" xfId="0" applyFont="1" applyBorder="1" applyAlignment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1" applyFont="1" applyProtection="1">
      <protection locked="0"/>
    </xf>
    <xf numFmtId="0" fontId="0" fillId="0" borderId="5" xfId="0" applyBorder="1" applyAlignment="1">
      <alignment vertical="center"/>
    </xf>
    <xf numFmtId="0" fontId="2" fillId="0" borderId="9" xfId="1" applyFont="1" applyBorder="1" applyAlignment="1" applyProtection="1">
      <alignment vertical="center" wrapText="1"/>
      <protection locked="0"/>
    </xf>
    <xf numFmtId="0" fontId="7" fillId="2" borderId="25" xfId="1" applyFont="1" applyFill="1" applyBorder="1" applyAlignment="1">
      <alignment horizontal="center" wrapText="1"/>
    </xf>
    <xf numFmtId="0" fontId="7" fillId="2" borderId="26" xfId="1" applyFont="1" applyFill="1" applyBorder="1" applyAlignment="1">
      <alignment horizontal="center" wrapText="1"/>
    </xf>
    <xf numFmtId="0" fontId="7" fillId="2" borderId="27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3" applyProtection="1">
      <protection locked="0"/>
    </xf>
    <xf numFmtId="0" fontId="0" fillId="0" borderId="0" xfId="1" applyFont="1" applyAlignment="1">
      <alignment wrapText="1"/>
    </xf>
    <xf numFmtId="1" fontId="6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0" fontId="7" fillId="0" borderId="0" xfId="1" applyFont="1" applyAlignment="1" applyProtection="1">
      <alignment wrapText="1"/>
      <protection locked="0"/>
    </xf>
    <xf numFmtId="0" fontId="13" fillId="0" borderId="0" xfId="1" applyFont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7" fillId="0" borderId="0" xfId="1" applyFont="1" applyAlignment="1">
      <alignment horizontal="center"/>
    </xf>
    <xf numFmtId="0" fontId="7" fillId="3" borderId="18" xfId="3" applyFont="1" applyFill="1" applyBorder="1" applyAlignment="1">
      <alignment horizontal="center" wrapText="1"/>
    </xf>
    <xf numFmtId="0" fontId="7" fillId="3" borderId="19" xfId="3" applyFont="1" applyFill="1" applyBorder="1" applyAlignment="1">
      <alignment horizontal="center" wrapText="1"/>
    </xf>
    <xf numFmtId="0" fontId="7" fillId="3" borderId="20" xfId="3" applyFont="1" applyFill="1" applyBorder="1" applyAlignment="1">
      <alignment horizontal="center" wrapText="1"/>
    </xf>
    <xf numFmtId="0" fontId="7" fillId="6" borderId="5" xfId="3" applyFont="1" applyFill="1" applyBorder="1" applyAlignment="1">
      <alignment horizontal="center" wrapText="1"/>
    </xf>
    <xf numFmtId="0" fontId="7" fillId="6" borderId="24" xfId="3" applyFont="1" applyFill="1" applyBorder="1" applyAlignment="1">
      <alignment horizontal="center" wrapText="1"/>
    </xf>
    <xf numFmtId="0" fontId="7" fillId="6" borderId="9" xfId="3" applyFont="1" applyFill="1" applyBorder="1" applyAlignment="1">
      <alignment horizontal="center" wrapText="1"/>
    </xf>
    <xf numFmtId="0" fontId="7" fillId="6" borderId="11" xfId="3" applyFont="1" applyFill="1" applyBorder="1" applyAlignment="1">
      <alignment horizontal="center" wrapText="1"/>
    </xf>
    <xf numFmtId="0" fontId="7" fillId="6" borderId="10" xfId="3" applyFont="1" applyFill="1" applyBorder="1" applyAlignment="1">
      <alignment horizontal="center" wrapText="1"/>
    </xf>
    <xf numFmtId="0" fontId="7" fillId="6" borderId="16" xfId="3" applyFont="1" applyFill="1" applyBorder="1" applyAlignment="1">
      <alignment horizontal="center" wrapText="1"/>
    </xf>
    <xf numFmtId="0" fontId="7" fillId="6" borderId="13" xfId="3" applyFont="1" applyFill="1" applyBorder="1" applyAlignment="1">
      <alignment horizontal="center" wrapText="1"/>
    </xf>
    <xf numFmtId="1" fontId="6" fillId="7" borderId="1" xfId="1" applyNumberFormat="1" applyFont="1" applyFill="1" applyBorder="1" applyAlignment="1" applyProtection="1">
      <alignment horizontal="center"/>
      <protection locked="0"/>
    </xf>
    <xf numFmtId="164" fontId="6" fillId="7" borderId="28" xfId="1" applyNumberFormat="1" applyFont="1" applyFill="1" applyBorder="1" applyAlignment="1" applyProtection="1">
      <alignment horizontal="center"/>
      <protection locked="0"/>
    </xf>
  </cellXfs>
  <cellStyles count="6">
    <cellStyle name="Currency 2" xfId="2" xr:uid="{B17436AB-9FFF-7B44-87DD-ACD7D1BB8BA8}"/>
    <cellStyle name="Hyperlink" xfId="5" builtinId="8"/>
    <cellStyle name="Hyperlink 2" xfId="4" xr:uid="{7F25BE67-808F-D641-8F94-9F68A99012CC}"/>
    <cellStyle name="Normal" xfId="0" builtinId="0"/>
    <cellStyle name="Normal 2" xfId="1" xr:uid="{FE6CD7B4-C10E-F145-B971-829C61EFF57A}"/>
    <cellStyle name="Normal 3" xfId="3" xr:uid="{583B664B-BD85-304C-8B68-060C84C2F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B/Documents/MYDATA/Membership%20and%20Treasurer%20Training%20TFRW/Blank%20Membership%202022-2023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Member Roster"/>
      <sheetName val="Sheet1"/>
      <sheetName val="Instructions for Member Roster"/>
      <sheetName val="Cover Sheet "/>
      <sheetName val="Instructions for Cover Sheet"/>
      <sheetName val="2021_Member_Roster"/>
      <sheetName val="Instructions_for_Member_Roster"/>
      <sheetName val="Cover_Sheet_"/>
      <sheetName val="Instructions_for_Cover_Sheet"/>
      <sheetName val="2021_Member_Roster1"/>
      <sheetName val="Instructions_for_Member_Roster1"/>
      <sheetName val="Cover_Sheet_1"/>
      <sheetName val="Instructions_for_Cover_Sheet1"/>
      <sheetName val="2021_Member_Roster2"/>
      <sheetName val="Instructions_for_Member_Roster2"/>
      <sheetName val="Cover_Sheet_2"/>
      <sheetName val="Instructions_for_Cover_Sheet2"/>
      <sheetName val="2021_Member_Roster3"/>
      <sheetName val="Instructions_for_Member_Roster3"/>
      <sheetName val="Cover_Sheet_3"/>
      <sheetName val="Instructions_for_Cover_Sheet3"/>
    </sheetNames>
    <sheetDataSet>
      <sheetData sheetId="0" refreshError="1"/>
      <sheetData sheetId="1">
        <row r="2">
          <cell r="A2" t="str">
            <v>1st</v>
          </cell>
        </row>
        <row r="3">
          <cell r="A3" t="str">
            <v>2nd</v>
          </cell>
        </row>
        <row r="4">
          <cell r="A4" t="str">
            <v>3rd</v>
          </cell>
        </row>
        <row r="5">
          <cell r="A5" t="str">
            <v>4th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ewbride@gmail.com" TargetMode="External"/><Relationship Id="rId13" Type="http://schemas.openxmlformats.org/officeDocument/2006/relationships/hyperlink" Target="mailto:test5@gmail.com" TargetMode="External"/><Relationship Id="rId3" Type="http://schemas.openxmlformats.org/officeDocument/2006/relationships/hyperlink" Target="mailto:sss1234@comcast.net" TargetMode="External"/><Relationship Id="rId7" Type="http://schemas.openxmlformats.org/officeDocument/2006/relationships/hyperlink" Target="mailto:sss1234@comcast.net" TargetMode="External"/><Relationship Id="rId12" Type="http://schemas.openxmlformats.org/officeDocument/2006/relationships/hyperlink" Target="mailto:testit@gamil.com" TargetMode="External"/><Relationship Id="rId2" Type="http://schemas.openxmlformats.org/officeDocument/2006/relationships/hyperlink" Target="mailto:newemail23@aol.com" TargetMode="External"/><Relationship Id="rId16" Type="http://schemas.openxmlformats.org/officeDocument/2006/relationships/hyperlink" Target="mailto:chelly.wang@comcast.net" TargetMode="External"/><Relationship Id="rId1" Type="http://schemas.openxmlformats.org/officeDocument/2006/relationships/hyperlink" Target="mailto:adams123@gmail.com" TargetMode="External"/><Relationship Id="rId6" Type="http://schemas.openxmlformats.org/officeDocument/2006/relationships/hyperlink" Target="mailto:reednangop@gmail.com" TargetMode="External"/><Relationship Id="rId11" Type="http://schemas.openxmlformats.org/officeDocument/2006/relationships/hyperlink" Target="mailto:test13@gmail.com" TargetMode="External"/><Relationship Id="rId5" Type="http://schemas.openxmlformats.org/officeDocument/2006/relationships/hyperlink" Target="mailto:coxsue1222@yahoo.com" TargetMode="External"/><Relationship Id="rId15" Type="http://schemas.openxmlformats.org/officeDocument/2006/relationships/hyperlink" Target="mailto:katforgop@yahoo.com" TargetMode="External"/><Relationship Id="rId10" Type="http://schemas.openxmlformats.org/officeDocument/2006/relationships/hyperlink" Target="mailto:test12@gmail.com" TargetMode="External"/><Relationship Id="rId4" Type="http://schemas.openxmlformats.org/officeDocument/2006/relationships/hyperlink" Target="mailto:salsmith1234@gmail.net" TargetMode="External"/><Relationship Id="rId9" Type="http://schemas.openxmlformats.org/officeDocument/2006/relationships/hyperlink" Target="mailto:test11@gmail.com" TargetMode="External"/><Relationship Id="rId14" Type="http://schemas.openxmlformats.org/officeDocument/2006/relationships/hyperlink" Target="mailto:grahameve20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DC1C-3615-A241-ACC0-D6951B8F9955}">
  <sheetPr>
    <pageSetUpPr fitToPage="1"/>
  </sheetPr>
  <dimension ref="A1:B15"/>
  <sheetViews>
    <sheetView workbookViewId="0">
      <selection activeCell="B10" sqref="B10"/>
    </sheetView>
  </sheetViews>
  <sheetFormatPr baseColWidth="10" defaultRowHeight="16" x14ac:dyDescent="0.2"/>
  <cols>
    <col min="1" max="1" width="3.6640625" style="33" customWidth="1"/>
    <col min="2" max="2" width="74.5" style="41" customWidth="1"/>
  </cols>
  <sheetData>
    <row r="1" spans="1:2" ht="23" thickBot="1" x14ac:dyDescent="0.3">
      <c r="A1" s="32"/>
      <c r="B1" s="36" t="s">
        <v>21</v>
      </c>
    </row>
    <row r="2" spans="1:2" ht="61" thickBot="1" x14ac:dyDescent="0.25">
      <c r="A2" s="71">
        <v>1</v>
      </c>
      <c r="B2" s="72" t="s">
        <v>182</v>
      </c>
    </row>
    <row r="3" spans="1:2" ht="20" x14ac:dyDescent="0.2">
      <c r="A3" s="77">
        <v>2</v>
      </c>
      <c r="B3" s="78" t="s">
        <v>153</v>
      </c>
    </row>
    <row r="4" spans="1:2" ht="40" x14ac:dyDescent="0.2">
      <c r="A4" s="74"/>
      <c r="B4" s="38" t="s">
        <v>154</v>
      </c>
    </row>
    <row r="5" spans="1:2" ht="20" x14ac:dyDescent="0.2">
      <c r="A5" s="74"/>
      <c r="B5" s="38" t="s">
        <v>145</v>
      </c>
    </row>
    <row r="6" spans="1:2" ht="40" x14ac:dyDescent="0.2">
      <c r="A6" s="74"/>
      <c r="B6" s="38" t="s">
        <v>152</v>
      </c>
    </row>
    <row r="7" spans="1:2" ht="21" thickBot="1" x14ac:dyDescent="0.25">
      <c r="A7" s="75"/>
      <c r="B7" s="73" t="s">
        <v>151</v>
      </c>
    </row>
    <row r="8" spans="1:2" ht="20" x14ac:dyDescent="0.2">
      <c r="A8" s="35">
        <v>3</v>
      </c>
      <c r="B8" s="38" t="s">
        <v>136</v>
      </c>
    </row>
    <row r="9" spans="1:2" ht="40" x14ac:dyDescent="0.2">
      <c r="A9" s="35"/>
      <c r="B9" s="38" t="s">
        <v>188</v>
      </c>
    </row>
    <row r="10" spans="1:2" ht="20" x14ac:dyDescent="0.2">
      <c r="A10" s="35"/>
      <c r="B10" s="38" t="s">
        <v>137</v>
      </c>
    </row>
    <row r="11" spans="1:2" ht="41" thickBot="1" x14ac:dyDescent="0.25">
      <c r="A11" s="66"/>
      <c r="B11" s="39" t="s">
        <v>147</v>
      </c>
    </row>
    <row r="12" spans="1:2" ht="36" customHeight="1" x14ac:dyDescent="0.2">
      <c r="A12" s="67">
        <v>4</v>
      </c>
      <c r="B12" s="37" t="s">
        <v>146</v>
      </c>
    </row>
    <row r="13" spans="1:2" ht="41" thickBot="1" x14ac:dyDescent="0.25">
      <c r="A13" s="68">
        <v>5</v>
      </c>
      <c r="B13" s="40" t="s">
        <v>23</v>
      </c>
    </row>
    <row r="14" spans="1:2" ht="19" x14ac:dyDescent="0.2">
      <c r="A14" s="34"/>
    </row>
    <row r="15" spans="1:2" x14ac:dyDescent="0.2">
      <c r="B15" s="42" t="s">
        <v>174</v>
      </c>
    </row>
  </sheetData>
  <printOptions horizontalCentered="1"/>
  <pageMargins left="0.7" right="0.7" top="0.75" bottom="0.75" header="0.3" footer="0.3"/>
  <pageSetup fitToWidth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A184-B026-3F41-933D-CD4B68833280}">
  <sheetPr>
    <pageSetUpPr fitToPage="1"/>
  </sheetPr>
  <dimension ref="A1:G45"/>
  <sheetViews>
    <sheetView tabSelected="1" topLeftCell="A8" workbookViewId="0">
      <selection activeCell="B4" sqref="B4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88" t="s">
        <v>178</v>
      </c>
      <c r="B1" s="88"/>
      <c r="C1" s="88"/>
    </row>
    <row r="2" spans="1:7" ht="16" customHeight="1" x14ac:dyDescent="0.2">
      <c r="A2" s="90" t="s">
        <v>179</v>
      </c>
      <c r="B2" s="90"/>
      <c r="C2" s="90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 t="s">
        <v>19</v>
      </c>
      <c r="C4" s="24" t="s">
        <v>17</v>
      </c>
    </row>
    <row r="5" spans="1:7" ht="17" thickBot="1" x14ac:dyDescent="0.25">
      <c r="A5" s="23" t="s">
        <v>20</v>
      </c>
      <c r="B5" s="25"/>
      <c r="C5" s="21"/>
    </row>
    <row r="6" spans="1:7" ht="17" thickBot="1" x14ac:dyDescent="0.25">
      <c r="A6" s="23" t="s">
        <v>1</v>
      </c>
      <c r="B6" s="16">
        <v>0</v>
      </c>
      <c r="C6" s="22"/>
    </row>
    <row r="7" spans="1:7" ht="19" customHeight="1" thickBot="1" x14ac:dyDescent="0.25">
      <c r="A7" s="23" t="s">
        <v>2</v>
      </c>
      <c r="B7" s="14">
        <v>0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19</v>
      </c>
      <c r="C9" s="13" t="s">
        <v>17</v>
      </c>
    </row>
    <row r="10" spans="1:7" ht="35" thickBot="1" x14ac:dyDescent="0.25">
      <c r="A10" s="10" t="s">
        <v>157</v>
      </c>
      <c r="B10" s="16">
        <v>0</v>
      </c>
      <c r="C10" s="13" t="s">
        <v>17</v>
      </c>
    </row>
    <row r="11" spans="1:7" ht="35" customHeight="1" thickBot="1" x14ac:dyDescent="0.25">
      <c r="A11" s="84" t="s">
        <v>185</v>
      </c>
      <c r="B11" s="16">
        <v>0</v>
      </c>
      <c r="C11" s="13" t="s">
        <v>17</v>
      </c>
    </row>
    <row r="12" spans="1:7" ht="17" thickBot="1" x14ac:dyDescent="0.25">
      <c r="A12" s="11" t="s">
        <v>3</v>
      </c>
      <c r="B12" s="85">
        <f>B10+B11</f>
        <v>0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0</v>
      </c>
      <c r="C15" s="29" t="s">
        <v>22</v>
      </c>
    </row>
    <row r="16" spans="1:7" ht="17" thickBot="1" x14ac:dyDescent="0.25">
      <c r="A16" s="11" t="s">
        <v>5</v>
      </c>
      <c r="B16" s="86">
        <f>B11*4</f>
        <v>0</v>
      </c>
      <c r="C16" s="29" t="s">
        <v>22</v>
      </c>
    </row>
    <row r="17" spans="1:3" ht="36" customHeight="1" thickBot="1" x14ac:dyDescent="0.25">
      <c r="A17" s="10" t="s">
        <v>184</v>
      </c>
      <c r="B17" s="16">
        <v>0</v>
      </c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0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0</v>
      </c>
      <c r="C20" s="29" t="s">
        <v>22</v>
      </c>
    </row>
    <row r="21" spans="1:3" ht="17" thickBot="1" x14ac:dyDescent="0.25">
      <c r="A21" s="23" t="s">
        <v>192</v>
      </c>
      <c r="B21" s="14" t="s">
        <v>8</v>
      </c>
      <c r="C21" s="24" t="s">
        <v>17</v>
      </c>
    </row>
    <row r="22" spans="1:3" ht="17" thickBot="1" x14ac:dyDescent="0.25">
      <c r="A22" s="30" t="s">
        <v>9</v>
      </c>
      <c r="B22" s="15" t="s">
        <v>189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10</v>
      </c>
      <c r="B25" s="89" t="s">
        <v>14</v>
      </c>
      <c r="C25" s="89"/>
    </row>
    <row r="26" spans="1:3" x14ac:dyDescent="0.2">
      <c r="A26" s="20" t="s">
        <v>11</v>
      </c>
      <c r="B26" s="89" t="s">
        <v>11</v>
      </c>
      <c r="C26" s="89"/>
    </row>
    <row r="27" spans="1:3" x14ac:dyDescent="0.2">
      <c r="A27" s="20" t="s">
        <v>16</v>
      </c>
      <c r="B27" s="89" t="s">
        <v>16</v>
      </c>
      <c r="C27" s="89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7" t="s">
        <v>193</v>
      </c>
      <c r="B38" s="87"/>
      <c r="C38" s="87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38:C38"/>
    <mergeCell ref="A1:C1"/>
    <mergeCell ref="B25:C25"/>
    <mergeCell ref="B26:C26"/>
    <mergeCell ref="B27:C27"/>
    <mergeCell ref="A2:C2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019B-E3FE-9E49-8FF3-3ECB77978A1F}">
  <dimension ref="A1:Y3"/>
  <sheetViews>
    <sheetView workbookViewId="0">
      <pane ySplit="2" topLeftCell="A3" activePane="bottomLeft" state="frozen"/>
      <selection activeCell="A26" sqref="A26"/>
      <selection pane="bottomLeft" activeCell="E2" sqref="E1:E1048576"/>
    </sheetView>
  </sheetViews>
  <sheetFormatPr baseColWidth="10" defaultRowHeight="16" x14ac:dyDescent="0.2"/>
  <cols>
    <col min="1" max="16384" width="10.83203125" style="26"/>
  </cols>
  <sheetData>
    <row r="1" spans="1:25" ht="16" customHeight="1" x14ac:dyDescent="0.2">
      <c r="A1" s="94" t="s">
        <v>88</v>
      </c>
      <c r="B1" s="94" t="s">
        <v>87</v>
      </c>
      <c r="C1" s="96" t="s">
        <v>88</v>
      </c>
      <c r="D1" s="96" t="s">
        <v>88</v>
      </c>
      <c r="E1" s="91" t="s">
        <v>41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</row>
    <row r="2" spans="1:25" ht="52" thickBot="1" x14ac:dyDescent="0.25">
      <c r="A2" s="95"/>
      <c r="B2" s="95"/>
      <c r="C2" s="97"/>
      <c r="D2" s="98"/>
      <c r="E2" s="60" t="s">
        <v>51</v>
      </c>
      <c r="F2" s="61" t="s">
        <v>51</v>
      </c>
      <c r="G2" s="61" t="s">
        <v>51</v>
      </c>
      <c r="H2" s="61"/>
      <c r="I2" s="61" t="s">
        <v>80</v>
      </c>
      <c r="J2" s="61" t="s">
        <v>80</v>
      </c>
      <c r="K2" s="61"/>
      <c r="L2" s="61"/>
      <c r="M2" s="61"/>
      <c r="N2" s="61" t="s">
        <v>51</v>
      </c>
      <c r="O2" s="61"/>
      <c r="P2" s="61" t="s">
        <v>51</v>
      </c>
      <c r="Q2" s="61" t="s">
        <v>51</v>
      </c>
      <c r="R2" s="61" t="s">
        <v>51</v>
      </c>
      <c r="S2" s="61"/>
      <c r="T2" s="61"/>
      <c r="U2" s="62" t="s">
        <v>52</v>
      </c>
    </row>
    <row r="3" spans="1:25" s="1" customFormat="1" ht="37.5" customHeight="1" thickBot="1" x14ac:dyDescent="0.25">
      <c r="A3" s="79" t="s">
        <v>43</v>
      </c>
      <c r="B3" s="80" t="s">
        <v>0</v>
      </c>
      <c r="C3" s="81" t="s">
        <v>65</v>
      </c>
      <c r="D3" s="81" t="s">
        <v>156</v>
      </c>
      <c r="E3" s="46" t="s">
        <v>24</v>
      </c>
      <c r="F3" s="47" t="s">
        <v>25</v>
      </c>
      <c r="G3" s="47" t="s">
        <v>26</v>
      </c>
      <c r="H3" s="47" t="s">
        <v>27</v>
      </c>
      <c r="I3" s="47" t="s">
        <v>28</v>
      </c>
      <c r="J3" s="47" t="s">
        <v>29</v>
      </c>
      <c r="K3" s="47" t="s">
        <v>30</v>
      </c>
      <c r="L3" s="47" t="s">
        <v>31</v>
      </c>
      <c r="M3" s="47" t="s">
        <v>32</v>
      </c>
      <c r="N3" s="47" t="s">
        <v>33</v>
      </c>
      <c r="O3" s="47" t="s">
        <v>34</v>
      </c>
      <c r="P3" s="47" t="s">
        <v>35</v>
      </c>
      <c r="Q3" s="47" t="s">
        <v>36</v>
      </c>
      <c r="R3" s="47" t="s">
        <v>37</v>
      </c>
      <c r="S3" s="47" t="s">
        <v>38</v>
      </c>
      <c r="T3" s="47" t="s">
        <v>39</v>
      </c>
      <c r="U3" s="48" t="s">
        <v>40</v>
      </c>
      <c r="V3" s="45" t="s">
        <v>42</v>
      </c>
      <c r="W3" s="45"/>
      <c r="X3" s="26"/>
      <c r="Y3" s="26"/>
    </row>
  </sheetData>
  <mergeCells count="5">
    <mergeCell ref="E1:U1"/>
    <mergeCell ref="A1:A2"/>
    <mergeCell ref="B1:B2"/>
    <mergeCell ref="C1:C2"/>
    <mergeCell ref="D1:D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BA7F-0C1D-4F48-BC0B-19E6D12EDABF}">
  <dimension ref="A1:Y41"/>
  <sheetViews>
    <sheetView zoomScaleNormal="100" workbookViewId="0">
      <pane ySplit="3" topLeftCell="A7" activePane="bottomLeft" state="frozen"/>
      <selection activeCell="A26" sqref="A26"/>
      <selection pane="bottomLeft" activeCell="E33" sqref="E33"/>
    </sheetView>
  </sheetViews>
  <sheetFormatPr baseColWidth="10" defaultRowHeight="16" x14ac:dyDescent="0.2"/>
  <cols>
    <col min="1" max="1" width="9" style="26" customWidth="1"/>
    <col min="2" max="3" width="10.83203125" style="26"/>
    <col min="4" max="4" width="8.1640625" style="82" customWidth="1"/>
    <col min="5" max="5" width="14" style="26" customWidth="1"/>
    <col min="6" max="13" width="10.83203125" style="26"/>
    <col min="14" max="14" width="11.5" style="26" customWidth="1"/>
    <col min="15" max="15" width="10.83203125" style="26"/>
    <col min="16" max="16" width="13" style="26" customWidth="1"/>
    <col min="17" max="20" width="10.83203125" style="26"/>
    <col min="21" max="21" width="26.5" style="26" customWidth="1"/>
    <col min="22" max="16384" width="10.83203125" style="26"/>
  </cols>
  <sheetData>
    <row r="1" spans="1:25" ht="16" customHeight="1" x14ac:dyDescent="0.2">
      <c r="A1" s="94" t="s">
        <v>88</v>
      </c>
      <c r="B1" s="94" t="s">
        <v>87</v>
      </c>
      <c r="C1" s="96" t="s">
        <v>88</v>
      </c>
      <c r="D1" s="96" t="s">
        <v>88</v>
      </c>
      <c r="E1" s="91" t="s">
        <v>41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</row>
    <row r="2" spans="1:25" ht="51" x14ac:dyDescent="0.2">
      <c r="A2" s="100"/>
      <c r="B2" s="100"/>
      <c r="C2" s="99"/>
      <c r="D2" s="99"/>
      <c r="E2" s="60" t="s">
        <v>51</v>
      </c>
      <c r="F2" s="61" t="s">
        <v>51</v>
      </c>
      <c r="G2" s="61" t="s">
        <v>51</v>
      </c>
      <c r="H2" s="61"/>
      <c r="I2" s="61" t="s">
        <v>80</v>
      </c>
      <c r="J2" s="61" t="s">
        <v>80</v>
      </c>
      <c r="K2" s="61"/>
      <c r="L2" s="61"/>
      <c r="M2" s="61"/>
      <c r="N2" s="61" t="s">
        <v>51</v>
      </c>
      <c r="O2" s="61"/>
      <c r="P2" s="61" t="s">
        <v>51</v>
      </c>
      <c r="Q2" s="61" t="s">
        <v>51</v>
      </c>
      <c r="R2" s="61" t="s">
        <v>51</v>
      </c>
      <c r="S2" s="61"/>
      <c r="T2" s="61"/>
      <c r="U2" s="62" t="s">
        <v>52</v>
      </c>
    </row>
    <row r="3" spans="1:25" s="1" customFormat="1" ht="37.5" customHeight="1" thickBot="1" x14ac:dyDescent="0.25">
      <c r="A3" s="56" t="s">
        <v>43</v>
      </c>
      <c r="B3" s="57" t="s">
        <v>0</v>
      </c>
      <c r="C3" s="58" t="s">
        <v>65</v>
      </c>
      <c r="D3" s="58" t="s">
        <v>156</v>
      </c>
      <c r="E3" s="46" t="s">
        <v>24</v>
      </c>
      <c r="F3" s="47" t="s">
        <v>25</v>
      </c>
      <c r="G3" s="47" t="s">
        <v>26</v>
      </c>
      <c r="H3" s="47" t="s">
        <v>27</v>
      </c>
      <c r="I3" s="47" t="s">
        <v>28</v>
      </c>
      <c r="J3" s="47" t="s">
        <v>29</v>
      </c>
      <c r="K3" s="47" t="s">
        <v>30</v>
      </c>
      <c r="L3" s="47" t="s">
        <v>31</v>
      </c>
      <c r="M3" s="47" t="s">
        <v>32</v>
      </c>
      <c r="N3" s="47" t="s">
        <v>33</v>
      </c>
      <c r="O3" s="47" t="s">
        <v>34</v>
      </c>
      <c r="P3" s="47" t="s">
        <v>35</v>
      </c>
      <c r="Q3" s="47" t="s">
        <v>36</v>
      </c>
      <c r="R3" s="47" t="s">
        <v>37</v>
      </c>
      <c r="S3" s="47" t="s">
        <v>38</v>
      </c>
      <c r="T3" s="47" t="s">
        <v>39</v>
      </c>
      <c r="U3" s="48" t="s">
        <v>40</v>
      </c>
      <c r="V3" s="45" t="s">
        <v>42</v>
      </c>
      <c r="W3" s="45"/>
      <c r="X3" s="26"/>
      <c r="Y3" s="26"/>
    </row>
    <row r="4" spans="1:25" s="1" customFormat="1" ht="19" customHeight="1" x14ac:dyDescent="0.2">
      <c r="C4" s="63"/>
      <c r="E4" s="52" t="s">
        <v>164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45"/>
      <c r="W4" s="45"/>
      <c r="X4" s="26"/>
      <c r="Y4" s="26"/>
    </row>
    <row r="5" spans="1:25" x14ac:dyDescent="0.2">
      <c r="A5" s="43">
        <v>1</v>
      </c>
      <c r="B5" s="49">
        <v>45955</v>
      </c>
      <c r="C5" s="64" t="s">
        <v>44</v>
      </c>
      <c r="D5" s="82">
        <v>2</v>
      </c>
      <c r="E5" t="s">
        <v>144</v>
      </c>
      <c r="F5">
        <v>54007777</v>
      </c>
      <c r="G5" t="s">
        <v>45</v>
      </c>
      <c r="I5" s="43" t="s">
        <v>49</v>
      </c>
      <c r="J5" s="43" t="s">
        <v>50</v>
      </c>
      <c r="N5" s="43" t="s">
        <v>56</v>
      </c>
      <c r="P5" s="43" t="s">
        <v>53</v>
      </c>
      <c r="Q5" s="43" t="s">
        <v>45</v>
      </c>
      <c r="R5" s="26">
        <v>38139</v>
      </c>
      <c r="S5" s="43" t="s">
        <v>60</v>
      </c>
      <c r="U5" s="50" t="s">
        <v>63</v>
      </c>
    </row>
    <row r="6" spans="1:25" x14ac:dyDescent="0.2">
      <c r="A6" s="26">
        <v>2</v>
      </c>
      <c r="B6" s="53">
        <v>45940</v>
      </c>
      <c r="C6" s="64" t="s">
        <v>66</v>
      </c>
      <c r="D6" s="82">
        <v>2</v>
      </c>
      <c r="E6" t="s">
        <v>144</v>
      </c>
      <c r="F6">
        <v>54007777</v>
      </c>
      <c r="G6" t="s">
        <v>45</v>
      </c>
      <c r="I6" s="43" t="s">
        <v>89</v>
      </c>
      <c r="J6" s="43" t="s">
        <v>90</v>
      </c>
      <c r="N6" s="43" t="s">
        <v>59</v>
      </c>
      <c r="O6" s="43" t="s">
        <v>58</v>
      </c>
      <c r="P6" s="43" t="s">
        <v>54</v>
      </c>
      <c r="Q6" s="43" t="s">
        <v>45</v>
      </c>
      <c r="R6" s="26">
        <v>38103</v>
      </c>
      <c r="S6" s="43" t="s">
        <v>61</v>
      </c>
      <c r="U6" s="55" t="s">
        <v>68</v>
      </c>
    </row>
    <row r="7" spans="1:25" x14ac:dyDescent="0.2">
      <c r="A7" s="26">
        <v>3</v>
      </c>
      <c r="B7" s="49">
        <v>45932</v>
      </c>
      <c r="C7" s="64" t="s">
        <v>44</v>
      </c>
      <c r="D7" s="82">
        <v>2</v>
      </c>
      <c r="E7" t="s">
        <v>144</v>
      </c>
      <c r="F7">
        <v>54007777</v>
      </c>
      <c r="G7" t="s">
        <v>45</v>
      </c>
      <c r="I7" s="43" t="s">
        <v>97</v>
      </c>
      <c r="J7" s="43" t="s">
        <v>99</v>
      </c>
      <c r="N7" s="43" t="s">
        <v>57</v>
      </c>
      <c r="O7" s="43"/>
      <c r="P7" s="43" t="s">
        <v>55</v>
      </c>
      <c r="Q7" s="43" t="s">
        <v>45</v>
      </c>
      <c r="R7" s="26">
        <v>38017</v>
      </c>
      <c r="S7" s="43" t="s">
        <v>62</v>
      </c>
      <c r="U7" s="50" t="s">
        <v>64</v>
      </c>
    </row>
    <row r="8" spans="1:25" x14ac:dyDescent="0.2">
      <c r="A8" s="26">
        <v>4</v>
      </c>
      <c r="B8" s="53">
        <v>45935</v>
      </c>
      <c r="C8" s="64" t="s">
        <v>44</v>
      </c>
      <c r="D8" s="82">
        <v>2</v>
      </c>
      <c r="E8" t="s">
        <v>144</v>
      </c>
      <c r="F8">
        <v>54007777</v>
      </c>
      <c r="G8" t="s">
        <v>45</v>
      </c>
      <c r="I8" s="43" t="s">
        <v>93</v>
      </c>
      <c r="J8" s="43" t="s">
        <v>100</v>
      </c>
      <c r="N8" s="43" t="s">
        <v>104</v>
      </c>
      <c r="O8" s="43"/>
      <c r="P8" s="43" t="s">
        <v>55</v>
      </c>
      <c r="Q8" s="43" t="s">
        <v>45</v>
      </c>
      <c r="R8" s="26">
        <v>38017</v>
      </c>
      <c r="S8" s="43" t="s">
        <v>110</v>
      </c>
      <c r="U8" s="50" t="s">
        <v>118</v>
      </c>
    </row>
    <row r="9" spans="1:25" x14ac:dyDescent="0.2">
      <c r="A9" s="26">
        <v>5</v>
      </c>
      <c r="B9" s="49">
        <v>45932</v>
      </c>
      <c r="C9" s="64" t="s">
        <v>66</v>
      </c>
      <c r="D9" s="82">
        <v>2</v>
      </c>
      <c r="E9" t="s">
        <v>144</v>
      </c>
      <c r="F9">
        <v>54007777</v>
      </c>
      <c r="G9" t="s">
        <v>45</v>
      </c>
      <c r="I9" s="43" t="s">
        <v>48</v>
      </c>
      <c r="J9" s="59" t="s">
        <v>67</v>
      </c>
      <c r="N9" s="54" t="s">
        <v>91</v>
      </c>
      <c r="O9" s="43"/>
      <c r="P9" s="54" t="s">
        <v>55</v>
      </c>
      <c r="Q9" s="54" t="s">
        <v>45</v>
      </c>
      <c r="R9" s="26">
        <v>38017</v>
      </c>
      <c r="S9" s="54" t="s">
        <v>92</v>
      </c>
      <c r="U9" s="50" t="s">
        <v>64</v>
      </c>
    </row>
    <row r="10" spans="1:25" x14ac:dyDescent="0.2">
      <c r="A10" s="26">
        <v>6</v>
      </c>
      <c r="B10" s="49">
        <v>45932</v>
      </c>
      <c r="C10" s="64" t="s">
        <v>44</v>
      </c>
      <c r="D10" s="82">
        <v>2</v>
      </c>
      <c r="E10" t="s">
        <v>144</v>
      </c>
      <c r="F10">
        <v>54007777</v>
      </c>
      <c r="G10" t="s">
        <v>45</v>
      </c>
      <c r="I10" s="43" t="s">
        <v>96</v>
      </c>
      <c r="J10" s="43" t="s">
        <v>103</v>
      </c>
      <c r="N10" s="43" t="s">
        <v>105</v>
      </c>
      <c r="O10" s="43"/>
      <c r="P10" s="43" t="s">
        <v>55</v>
      </c>
      <c r="Q10" s="43" t="s">
        <v>45</v>
      </c>
      <c r="R10" s="26">
        <v>38017</v>
      </c>
      <c r="S10" s="43" t="s">
        <v>111</v>
      </c>
      <c r="U10" s="50" t="s">
        <v>119</v>
      </c>
    </row>
    <row r="11" spans="1:25" x14ac:dyDescent="0.2">
      <c r="A11" s="26">
        <v>7</v>
      </c>
      <c r="B11" s="53">
        <v>45935</v>
      </c>
      <c r="C11" s="64" t="s">
        <v>44</v>
      </c>
      <c r="D11" s="82">
        <v>2</v>
      </c>
      <c r="E11" t="s">
        <v>144</v>
      </c>
      <c r="F11">
        <v>54007777</v>
      </c>
      <c r="G11" t="s">
        <v>45</v>
      </c>
      <c r="I11" s="43" t="s">
        <v>95</v>
      </c>
      <c r="J11" s="43" t="s">
        <v>101</v>
      </c>
      <c r="N11" s="43" t="s">
        <v>106</v>
      </c>
      <c r="O11" s="43"/>
      <c r="P11" s="43" t="s">
        <v>55</v>
      </c>
      <c r="Q11" s="43" t="s">
        <v>45</v>
      </c>
      <c r="R11" s="26">
        <v>38017</v>
      </c>
      <c r="S11" s="43" t="s">
        <v>112</v>
      </c>
      <c r="U11" s="50" t="s">
        <v>120</v>
      </c>
    </row>
    <row r="12" spans="1:25" x14ac:dyDescent="0.2">
      <c r="A12" s="26">
        <v>8</v>
      </c>
      <c r="B12" s="53">
        <v>45935</v>
      </c>
      <c r="C12" s="64" t="s">
        <v>44</v>
      </c>
      <c r="D12" s="82">
        <v>2</v>
      </c>
      <c r="E12" t="s">
        <v>144</v>
      </c>
      <c r="F12">
        <v>54007777</v>
      </c>
      <c r="G12" t="s">
        <v>45</v>
      </c>
      <c r="I12" s="43" t="s">
        <v>98</v>
      </c>
      <c r="J12" s="43" t="s">
        <v>102</v>
      </c>
      <c r="N12" s="43" t="s">
        <v>107</v>
      </c>
      <c r="O12" s="43"/>
      <c r="P12" s="43" t="s">
        <v>55</v>
      </c>
      <c r="Q12" s="43" t="s">
        <v>45</v>
      </c>
      <c r="R12" s="26">
        <v>38017</v>
      </c>
      <c r="S12" s="43" t="s">
        <v>113</v>
      </c>
      <c r="U12" s="50" t="s">
        <v>121</v>
      </c>
    </row>
    <row r="13" spans="1:25" x14ac:dyDescent="0.2">
      <c r="A13" s="26">
        <v>9</v>
      </c>
      <c r="B13" s="53">
        <v>45935</v>
      </c>
      <c r="C13" s="64" t="s">
        <v>44</v>
      </c>
      <c r="D13" s="82">
        <v>2</v>
      </c>
      <c r="E13" t="s">
        <v>144</v>
      </c>
      <c r="F13">
        <v>54007777</v>
      </c>
      <c r="G13" t="s">
        <v>45</v>
      </c>
      <c r="I13" s="43" t="s">
        <v>94</v>
      </c>
      <c r="J13" s="43" t="s">
        <v>67</v>
      </c>
      <c r="N13" s="43" t="s">
        <v>108</v>
      </c>
      <c r="O13" s="43"/>
      <c r="P13" s="43" t="s">
        <v>55</v>
      </c>
      <c r="Q13" s="43" t="s">
        <v>45</v>
      </c>
      <c r="R13" s="26">
        <v>38017</v>
      </c>
      <c r="S13" s="43" t="s">
        <v>114</v>
      </c>
      <c r="U13" s="50"/>
    </row>
    <row r="14" spans="1:25" x14ac:dyDescent="0.2">
      <c r="A14" s="26">
        <v>10</v>
      </c>
      <c r="B14" s="53">
        <v>45935</v>
      </c>
      <c r="C14" s="64" t="s">
        <v>44</v>
      </c>
      <c r="D14" s="82">
        <v>2</v>
      </c>
      <c r="E14" t="s">
        <v>144</v>
      </c>
      <c r="F14">
        <v>54007777</v>
      </c>
      <c r="G14" t="s">
        <v>45</v>
      </c>
      <c r="I14" s="43" t="s">
        <v>46</v>
      </c>
      <c r="J14" s="43" t="s">
        <v>47</v>
      </c>
      <c r="N14" s="43" t="s">
        <v>109</v>
      </c>
      <c r="O14" s="43"/>
      <c r="P14" s="43" t="s">
        <v>55</v>
      </c>
      <c r="Q14" s="43" t="s">
        <v>45</v>
      </c>
      <c r="R14" s="26">
        <v>38017</v>
      </c>
      <c r="S14" s="43" t="s">
        <v>115</v>
      </c>
      <c r="U14" s="50" t="s">
        <v>122</v>
      </c>
    </row>
    <row r="15" spans="1:25" x14ac:dyDescent="0.2">
      <c r="B15" s="49"/>
      <c r="C15" s="64"/>
      <c r="E15" t="s">
        <v>166</v>
      </c>
      <c r="F15"/>
      <c r="G15"/>
      <c r="I15" s="43"/>
      <c r="J15" s="43"/>
      <c r="N15" s="43"/>
      <c r="O15" s="43"/>
      <c r="P15" s="43"/>
      <c r="Q15" s="43"/>
      <c r="S15" s="43"/>
      <c r="U15" s="50"/>
    </row>
    <row r="16" spans="1:25" x14ac:dyDescent="0.2">
      <c r="B16" s="49"/>
      <c r="C16" s="64"/>
      <c r="E16" s="44" t="s">
        <v>134</v>
      </c>
      <c r="F16" s="44"/>
      <c r="G16" s="44"/>
      <c r="I16" s="43"/>
      <c r="J16" s="43"/>
      <c r="N16" s="43"/>
      <c r="O16" s="43"/>
      <c r="P16" s="43"/>
      <c r="Q16" s="43"/>
      <c r="S16" s="43"/>
      <c r="U16" s="50"/>
    </row>
    <row r="17" spans="1:21" x14ac:dyDescent="0.2">
      <c r="C17" s="65"/>
    </row>
    <row r="18" spans="1:21" x14ac:dyDescent="0.2">
      <c r="C18" s="65"/>
      <c r="E18" s="52" t="s">
        <v>77</v>
      </c>
    </row>
    <row r="19" spans="1:21" x14ac:dyDescent="0.2">
      <c r="C19" s="64" t="s">
        <v>70</v>
      </c>
      <c r="D19" s="82">
        <v>2</v>
      </c>
      <c r="E19" t="s">
        <v>144</v>
      </c>
      <c r="F19">
        <v>54007777</v>
      </c>
      <c r="G19" t="s">
        <v>45</v>
      </c>
      <c r="I19" s="43" t="s">
        <v>46</v>
      </c>
      <c r="J19" s="43" t="s">
        <v>47</v>
      </c>
      <c r="N19" s="43" t="s">
        <v>57</v>
      </c>
      <c r="O19" s="43"/>
      <c r="P19" s="43" t="s">
        <v>55</v>
      </c>
      <c r="Q19" s="43" t="s">
        <v>45</v>
      </c>
      <c r="R19" s="26">
        <v>38017</v>
      </c>
      <c r="S19" s="54" t="s">
        <v>71</v>
      </c>
      <c r="U19" s="55" t="s">
        <v>72</v>
      </c>
    </row>
    <row r="20" spans="1:21" x14ac:dyDescent="0.2">
      <c r="A20" s="26">
        <v>11</v>
      </c>
      <c r="B20" s="49">
        <v>45976</v>
      </c>
      <c r="C20" s="64" t="s">
        <v>66</v>
      </c>
      <c r="D20" s="82">
        <v>2</v>
      </c>
      <c r="E20" t="s">
        <v>144</v>
      </c>
      <c r="F20">
        <v>54007777</v>
      </c>
      <c r="G20" t="s">
        <v>45</v>
      </c>
      <c r="I20" s="43" t="s">
        <v>73</v>
      </c>
      <c r="J20" s="43" t="s">
        <v>75</v>
      </c>
      <c r="N20" s="43" t="s">
        <v>81</v>
      </c>
      <c r="P20" s="43" t="s">
        <v>82</v>
      </c>
      <c r="Q20" s="43" t="s">
        <v>45</v>
      </c>
      <c r="R20" s="26">
        <v>38134</v>
      </c>
      <c r="S20" s="54" t="s">
        <v>142</v>
      </c>
      <c r="U20" s="70" t="s">
        <v>143</v>
      </c>
    </row>
    <row r="21" spans="1:21" x14ac:dyDescent="0.2">
      <c r="A21" s="26">
        <v>12</v>
      </c>
      <c r="B21" s="49">
        <v>45963</v>
      </c>
      <c r="C21" s="64" t="s">
        <v>44</v>
      </c>
      <c r="D21" s="82">
        <v>2</v>
      </c>
      <c r="E21" t="s">
        <v>144</v>
      </c>
      <c r="F21">
        <v>54007777</v>
      </c>
      <c r="G21" t="s">
        <v>45</v>
      </c>
      <c r="I21" s="43" t="s">
        <v>74</v>
      </c>
      <c r="J21" s="43" t="s">
        <v>76</v>
      </c>
      <c r="N21" s="43" t="s">
        <v>83</v>
      </c>
      <c r="P21" s="43" t="s">
        <v>84</v>
      </c>
      <c r="Q21" s="43" t="s">
        <v>45</v>
      </c>
      <c r="R21" s="26">
        <v>38002</v>
      </c>
      <c r="S21" s="43" t="s">
        <v>85</v>
      </c>
      <c r="U21" s="50" t="s">
        <v>86</v>
      </c>
    </row>
    <row r="22" spans="1:21" x14ac:dyDescent="0.2">
      <c r="C22" s="65"/>
      <c r="E22" t="s">
        <v>165</v>
      </c>
    </row>
    <row r="23" spans="1:21" x14ac:dyDescent="0.2">
      <c r="C23" s="65"/>
      <c r="E23"/>
    </row>
    <row r="24" spans="1:21" x14ac:dyDescent="0.2">
      <c r="C24" s="65"/>
      <c r="E24" s="52" t="s">
        <v>78</v>
      </c>
    </row>
    <row r="25" spans="1:21" x14ac:dyDescent="0.2">
      <c r="A25" s="26">
        <v>8</v>
      </c>
      <c r="C25" s="64" t="s">
        <v>70</v>
      </c>
      <c r="D25" s="82">
        <v>2</v>
      </c>
      <c r="E25" t="s">
        <v>144</v>
      </c>
      <c r="F25">
        <v>54007777</v>
      </c>
      <c r="G25" t="s">
        <v>45</v>
      </c>
      <c r="I25" s="54" t="s">
        <v>116</v>
      </c>
      <c r="J25" s="43" t="s">
        <v>67</v>
      </c>
      <c r="N25" s="43" t="s">
        <v>108</v>
      </c>
      <c r="O25" s="43"/>
      <c r="P25" s="43" t="s">
        <v>55</v>
      </c>
      <c r="Q25" s="43" t="s">
        <v>45</v>
      </c>
      <c r="R25" s="26">
        <v>38017</v>
      </c>
      <c r="S25" s="43" t="s">
        <v>114</v>
      </c>
      <c r="U25" s="55" t="s">
        <v>117</v>
      </c>
    </row>
    <row r="26" spans="1:21" x14ac:dyDescent="0.2">
      <c r="A26" s="26">
        <v>13</v>
      </c>
      <c r="B26" s="49">
        <v>46006</v>
      </c>
      <c r="C26" s="64" t="s">
        <v>69</v>
      </c>
      <c r="D26" s="82">
        <v>2</v>
      </c>
      <c r="E26" t="s">
        <v>144</v>
      </c>
      <c r="F26">
        <v>54007777</v>
      </c>
      <c r="G26" t="s">
        <v>45</v>
      </c>
      <c r="I26" s="43" t="s">
        <v>125</v>
      </c>
      <c r="J26" s="43" t="s">
        <v>124</v>
      </c>
      <c r="N26" s="43" t="s">
        <v>127</v>
      </c>
      <c r="P26" s="43" t="s">
        <v>55</v>
      </c>
      <c r="Q26" s="43" t="s">
        <v>45</v>
      </c>
      <c r="R26" s="26">
        <v>38017</v>
      </c>
      <c r="S26" s="43" t="s">
        <v>129</v>
      </c>
      <c r="U26" s="50" t="s">
        <v>131</v>
      </c>
    </row>
    <row r="27" spans="1:21" x14ac:dyDescent="0.2">
      <c r="A27" s="26">
        <v>14</v>
      </c>
      <c r="B27" s="49">
        <v>46011</v>
      </c>
      <c r="C27" s="64" t="s">
        <v>44</v>
      </c>
      <c r="D27" s="82">
        <v>2</v>
      </c>
      <c r="E27" t="s">
        <v>144</v>
      </c>
      <c r="F27">
        <v>54007777</v>
      </c>
      <c r="G27" t="s">
        <v>45</v>
      </c>
      <c r="I27" s="43" t="s">
        <v>126</v>
      </c>
      <c r="J27" s="43" t="s">
        <v>123</v>
      </c>
      <c r="N27" s="43" t="s">
        <v>128</v>
      </c>
      <c r="P27" s="43" t="s">
        <v>55</v>
      </c>
      <c r="Q27" s="43" t="s">
        <v>45</v>
      </c>
      <c r="R27" s="26">
        <v>38017</v>
      </c>
      <c r="S27" s="43" t="s">
        <v>130</v>
      </c>
      <c r="U27" s="50" t="s">
        <v>132</v>
      </c>
    </row>
    <row r="28" spans="1:21" x14ac:dyDescent="0.2">
      <c r="A28" s="26">
        <v>15</v>
      </c>
      <c r="B28" s="49">
        <v>46012</v>
      </c>
      <c r="C28" s="64" t="s">
        <v>44</v>
      </c>
      <c r="D28" s="82">
        <v>2</v>
      </c>
      <c r="E28" t="s">
        <v>144</v>
      </c>
      <c r="F28">
        <v>54007777</v>
      </c>
      <c r="G28" t="s">
        <v>45</v>
      </c>
      <c r="I28" s="43" t="s">
        <v>168</v>
      </c>
      <c r="J28" s="43" t="s">
        <v>167</v>
      </c>
      <c r="N28" s="43" t="s">
        <v>169</v>
      </c>
      <c r="P28" s="43" t="s">
        <v>170</v>
      </c>
      <c r="Q28" s="43" t="s">
        <v>45</v>
      </c>
      <c r="R28" s="26">
        <v>38119</v>
      </c>
      <c r="S28" s="43" t="s">
        <v>171</v>
      </c>
      <c r="U28" s="50" t="s">
        <v>172</v>
      </c>
    </row>
    <row r="29" spans="1:21" x14ac:dyDescent="0.2">
      <c r="B29" s="49"/>
      <c r="C29" s="64"/>
      <c r="E29" t="s">
        <v>135</v>
      </c>
      <c r="F29"/>
      <c r="G29"/>
      <c r="I29" s="43"/>
      <c r="J29" s="43"/>
      <c r="N29" s="43"/>
      <c r="P29" s="43"/>
      <c r="Q29" s="43"/>
      <c r="S29" s="43"/>
      <c r="U29" s="50"/>
    </row>
    <row r="30" spans="1:21" x14ac:dyDescent="0.2">
      <c r="B30" s="49"/>
      <c r="C30" s="43"/>
    </row>
    <row r="31" spans="1:21" x14ac:dyDescent="0.2">
      <c r="B31" s="49"/>
      <c r="C31" s="43"/>
      <c r="E31" s="26" t="s">
        <v>79</v>
      </c>
      <c r="F31"/>
      <c r="G31"/>
    </row>
    <row r="32" spans="1:21" x14ac:dyDescent="0.2">
      <c r="B32" s="49"/>
      <c r="C32" s="43"/>
      <c r="E32" s="43" t="s">
        <v>183</v>
      </c>
      <c r="F32"/>
      <c r="G32"/>
    </row>
    <row r="33" spans="2:7" x14ac:dyDescent="0.2">
      <c r="B33" s="49"/>
      <c r="C33" s="43"/>
      <c r="E33" s="43" t="s">
        <v>181</v>
      </c>
      <c r="F33"/>
      <c r="G33"/>
    </row>
    <row r="34" spans="2:7" x14ac:dyDescent="0.2">
      <c r="B34" s="49"/>
      <c r="C34" s="43"/>
      <c r="E34" s="43" t="s">
        <v>133</v>
      </c>
      <c r="F34"/>
      <c r="G34"/>
    </row>
    <row r="35" spans="2:7" x14ac:dyDescent="0.2">
      <c r="B35" s="49"/>
      <c r="C35" s="43"/>
      <c r="E35" s="43" t="s">
        <v>190</v>
      </c>
      <c r="F35"/>
      <c r="G35"/>
    </row>
    <row r="36" spans="2:7" x14ac:dyDescent="0.2">
      <c r="B36" s="49"/>
      <c r="C36" s="43"/>
      <c r="E36" s="43" t="s">
        <v>138</v>
      </c>
      <c r="F36"/>
      <c r="G36"/>
    </row>
    <row r="37" spans="2:7" x14ac:dyDescent="0.2">
      <c r="B37" s="49"/>
      <c r="C37" s="43"/>
      <c r="E37" s="43" t="s">
        <v>139</v>
      </c>
      <c r="F37"/>
      <c r="G37"/>
    </row>
    <row r="38" spans="2:7" x14ac:dyDescent="0.2">
      <c r="B38" s="49"/>
      <c r="C38" s="43"/>
      <c r="E38" s="69" t="s">
        <v>176</v>
      </c>
      <c r="F38"/>
      <c r="G38"/>
    </row>
    <row r="39" spans="2:7" x14ac:dyDescent="0.2">
      <c r="E39" s="43" t="s">
        <v>141</v>
      </c>
    </row>
    <row r="40" spans="2:7" x14ac:dyDescent="0.2">
      <c r="E40" s="43" t="s">
        <v>140</v>
      </c>
    </row>
    <row r="41" spans="2:7" x14ac:dyDescent="0.2">
      <c r="E41" s="43" t="s">
        <v>180</v>
      </c>
    </row>
  </sheetData>
  <mergeCells count="5">
    <mergeCell ref="E1:U1"/>
    <mergeCell ref="C1:C2"/>
    <mergeCell ref="B1:B2"/>
    <mergeCell ref="A1:A2"/>
    <mergeCell ref="D1:D2"/>
  </mergeCells>
  <hyperlinks>
    <hyperlink ref="U5" r:id="rId1" xr:uid="{CA073499-2B6B-CD40-BD72-2C1DA2061CCB}"/>
    <hyperlink ref="U6" r:id="rId2" xr:uid="{45075562-E280-6644-878C-9C538FC12D70}"/>
    <hyperlink ref="U7" r:id="rId3" xr:uid="{C5223B74-1516-8643-9ABE-396C0B27FE98}"/>
    <hyperlink ref="U19" r:id="rId4" xr:uid="{A7136273-376B-4142-9E71-92894EF10379}"/>
    <hyperlink ref="U20" r:id="rId5" xr:uid="{EC58041B-4BE1-4043-9C63-26DC430F2078}"/>
    <hyperlink ref="U21" r:id="rId6" xr:uid="{4CF23D67-4CC4-A44A-8898-A714D9425469}"/>
    <hyperlink ref="U9" r:id="rId7" xr:uid="{B2C2D311-7CE1-A74E-86A0-D65A1AA02087}"/>
    <hyperlink ref="U25" r:id="rId8" xr:uid="{298823EA-BF4B-284B-A826-D47D00E7DE04}"/>
    <hyperlink ref="U8" r:id="rId9" xr:uid="{F08BAD3C-E126-7A4C-B798-114603F384B1}"/>
    <hyperlink ref="U10" r:id="rId10" xr:uid="{6324A9AC-979B-F647-9CE2-2A0ACF583D9B}"/>
    <hyperlink ref="U11" r:id="rId11" xr:uid="{26593482-ADC0-1F44-8AC2-8E8565F9184A}"/>
    <hyperlink ref="U12" r:id="rId12" xr:uid="{46EAF623-0A8C-2E42-8804-48AA05970F5A}"/>
    <hyperlink ref="U14" r:id="rId13" xr:uid="{09040594-E200-E642-85B8-D7DC1FA21843}"/>
    <hyperlink ref="U26" r:id="rId14" xr:uid="{D9CF25EF-BD65-1B4F-BA2D-8A3AC9DA3A4E}"/>
    <hyperlink ref="U27" r:id="rId15" xr:uid="{695855E6-F464-A947-8365-EB78AA88BE3E}"/>
    <hyperlink ref="U28" r:id="rId16" xr:uid="{DFFD8874-A791-D54F-8421-6D08F0CA96F0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A706-67C1-194D-B56A-37866EEBA1F4}">
  <sheetPr>
    <pageSetUpPr fitToPage="1"/>
  </sheetPr>
  <dimension ref="A1:G45"/>
  <sheetViews>
    <sheetView workbookViewId="0">
      <selection activeCell="A25" sqref="A25:C27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88" t="s">
        <v>178</v>
      </c>
      <c r="B1" s="88"/>
      <c r="C1" s="88"/>
    </row>
    <row r="2" spans="1:7" ht="16" customHeight="1" x14ac:dyDescent="0.2">
      <c r="A2" s="90" t="s">
        <v>179</v>
      </c>
      <c r="B2" s="90"/>
      <c r="C2" s="90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45966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19</v>
      </c>
      <c r="C9" s="13" t="s">
        <v>17</v>
      </c>
    </row>
    <row r="10" spans="1:7" ht="35" thickBot="1" x14ac:dyDescent="0.25">
      <c r="A10" s="10" t="s">
        <v>157</v>
      </c>
      <c r="B10" s="16">
        <v>0</v>
      </c>
      <c r="C10" s="13" t="s">
        <v>17</v>
      </c>
    </row>
    <row r="11" spans="1:7" ht="35" customHeight="1" thickBot="1" x14ac:dyDescent="0.25">
      <c r="A11" s="84" t="s">
        <v>185</v>
      </c>
      <c r="B11" s="16">
        <v>10</v>
      </c>
      <c r="C11" s="13" t="s">
        <v>17</v>
      </c>
    </row>
    <row r="12" spans="1:7" ht="17" thickBot="1" x14ac:dyDescent="0.25">
      <c r="A12" s="11" t="s">
        <v>3</v>
      </c>
      <c r="B12" s="85">
        <f>B10+B11</f>
        <v>10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200</v>
      </c>
      <c r="C15" s="29" t="s">
        <v>22</v>
      </c>
    </row>
    <row r="16" spans="1:7" ht="17" thickBot="1" x14ac:dyDescent="0.25">
      <c r="A16" s="11" t="s">
        <v>5</v>
      </c>
      <c r="B16" s="86">
        <f>B11*4</f>
        <v>40</v>
      </c>
      <c r="C16" s="29" t="s">
        <v>22</v>
      </c>
    </row>
    <row r="17" spans="1:3" ht="36" customHeight="1" thickBot="1" x14ac:dyDescent="0.25">
      <c r="A17" s="10" t="s">
        <v>184</v>
      </c>
      <c r="B17" s="16">
        <v>15</v>
      </c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255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255</v>
      </c>
      <c r="C20" s="29" t="s">
        <v>22</v>
      </c>
    </row>
    <row r="21" spans="1:3" ht="17" thickBot="1" x14ac:dyDescent="0.25">
      <c r="A21" s="23" t="s">
        <v>192</v>
      </c>
      <c r="B21" s="101">
        <v>123</v>
      </c>
      <c r="C21" s="24" t="s">
        <v>17</v>
      </c>
    </row>
    <row r="22" spans="1:3" ht="17" thickBot="1" x14ac:dyDescent="0.25">
      <c r="A22" s="30" t="s">
        <v>9</v>
      </c>
      <c r="B22" s="102">
        <v>45966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89" t="s">
        <v>161</v>
      </c>
      <c r="C25" s="89"/>
    </row>
    <row r="26" spans="1:3" x14ac:dyDescent="0.2">
      <c r="A26" s="20" t="s">
        <v>159</v>
      </c>
      <c r="B26" s="89" t="s">
        <v>163</v>
      </c>
      <c r="C26" s="89"/>
    </row>
    <row r="27" spans="1:3" x14ac:dyDescent="0.2">
      <c r="A27" s="20" t="s">
        <v>160</v>
      </c>
      <c r="B27" s="89" t="s">
        <v>162</v>
      </c>
      <c r="C27" s="89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7" t="s">
        <v>193</v>
      </c>
      <c r="B38" s="87"/>
      <c r="C38" s="87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1:C1"/>
    <mergeCell ref="A2:C2"/>
    <mergeCell ref="B25:C25"/>
    <mergeCell ref="B26:C26"/>
    <mergeCell ref="B27:C27"/>
    <mergeCell ref="A38:C38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DC3E-3683-0D4A-A5BC-F2F570D568BE}">
  <sheetPr>
    <pageSetUpPr fitToPage="1"/>
  </sheetPr>
  <dimension ref="A1:G45"/>
  <sheetViews>
    <sheetView workbookViewId="0">
      <selection activeCell="B21" sqref="B21:B22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88" t="s">
        <v>178</v>
      </c>
      <c r="B1" s="88"/>
      <c r="C1" s="88"/>
    </row>
    <row r="2" spans="1:7" ht="16" customHeight="1" x14ac:dyDescent="0.2">
      <c r="A2" s="90" t="s">
        <v>179</v>
      </c>
      <c r="B2" s="90"/>
      <c r="C2" s="90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45986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>
        <v>45966</v>
      </c>
      <c r="C9" s="13" t="s">
        <v>17</v>
      </c>
    </row>
    <row r="10" spans="1:7" ht="35" thickBot="1" x14ac:dyDescent="0.25">
      <c r="A10" s="10" t="s">
        <v>157</v>
      </c>
      <c r="B10" s="16">
        <v>10</v>
      </c>
      <c r="C10" s="13" t="s">
        <v>17</v>
      </c>
    </row>
    <row r="11" spans="1:7" ht="35" customHeight="1" thickBot="1" x14ac:dyDescent="0.25">
      <c r="A11" s="84" t="s">
        <v>185</v>
      </c>
      <c r="B11" s="16">
        <v>2</v>
      </c>
      <c r="C11" s="13" t="s">
        <v>17</v>
      </c>
    </row>
    <row r="12" spans="1:7" ht="17" thickBot="1" x14ac:dyDescent="0.25">
      <c r="A12" s="11" t="s">
        <v>3</v>
      </c>
      <c r="B12" s="85">
        <f>B10+B11</f>
        <v>12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40</v>
      </c>
      <c r="C15" s="29" t="s">
        <v>22</v>
      </c>
    </row>
    <row r="16" spans="1:7" ht="17" thickBot="1" x14ac:dyDescent="0.25">
      <c r="A16" s="11" t="s">
        <v>5</v>
      </c>
      <c r="B16" s="86">
        <f>B11*4</f>
        <v>8</v>
      </c>
      <c r="C16" s="29" t="s">
        <v>22</v>
      </c>
    </row>
    <row r="17" spans="1:3" ht="36" customHeight="1" thickBot="1" x14ac:dyDescent="0.25">
      <c r="A17" s="10" t="s">
        <v>184</v>
      </c>
      <c r="B17" s="16"/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48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48</v>
      </c>
      <c r="C20" s="29" t="s">
        <v>22</v>
      </c>
    </row>
    <row r="21" spans="1:3" ht="17" thickBot="1" x14ac:dyDescent="0.25">
      <c r="A21" s="23" t="s">
        <v>192</v>
      </c>
      <c r="B21" s="101">
        <v>127</v>
      </c>
      <c r="C21" s="24" t="s">
        <v>17</v>
      </c>
    </row>
    <row r="22" spans="1:3" ht="17" thickBot="1" x14ac:dyDescent="0.25">
      <c r="A22" s="30" t="s">
        <v>9</v>
      </c>
      <c r="B22" s="102">
        <v>45986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89" t="s">
        <v>161</v>
      </c>
      <c r="C25" s="89"/>
    </row>
    <row r="26" spans="1:3" x14ac:dyDescent="0.2">
      <c r="A26" s="20" t="s">
        <v>159</v>
      </c>
      <c r="B26" s="89" t="s">
        <v>163</v>
      </c>
      <c r="C26" s="89"/>
    </row>
    <row r="27" spans="1:3" x14ac:dyDescent="0.2">
      <c r="A27" s="20" t="s">
        <v>160</v>
      </c>
      <c r="B27" s="89" t="s">
        <v>162</v>
      </c>
      <c r="C27" s="89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7" t="s">
        <v>193</v>
      </c>
      <c r="B38" s="87"/>
      <c r="C38" s="87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1:C1"/>
    <mergeCell ref="A2:C2"/>
    <mergeCell ref="B25:C25"/>
    <mergeCell ref="B26:C26"/>
    <mergeCell ref="B27:C27"/>
    <mergeCell ref="A38:C38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03AA-B07B-CA4D-91A5-5EABFECB3A24}">
  <sheetPr>
    <pageSetUpPr fitToPage="1"/>
  </sheetPr>
  <dimension ref="A1:G45"/>
  <sheetViews>
    <sheetView workbookViewId="0">
      <selection activeCell="B21" sqref="B21:B22"/>
    </sheetView>
  </sheetViews>
  <sheetFormatPr baseColWidth="10" defaultRowHeight="16" x14ac:dyDescent="0.2"/>
  <cols>
    <col min="1" max="1" width="38.5" style="26" customWidth="1"/>
    <col min="2" max="2" width="13.83203125" style="26" customWidth="1"/>
    <col min="3" max="3" width="37.83203125" style="26" customWidth="1"/>
    <col min="4" max="16384" width="10.83203125" style="26"/>
  </cols>
  <sheetData>
    <row r="1" spans="1:7" ht="21" x14ac:dyDescent="0.25">
      <c r="A1" s="88" t="s">
        <v>178</v>
      </c>
      <c r="B1" s="88"/>
      <c r="C1" s="88"/>
    </row>
    <row r="2" spans="1:7" ht="16" customHeight="1" x14ac:dyDescent="0.2">
      <c r="A2" s="90" t="s">
        <v>179</v>
      </c>
      <c r="B2" s="90"/>
      <c r="C2" s="90"/>
    </row>
    <row r="3" spans="1:7" ht="16" customHeight="1" thickBot="1" x14ac:dyDescent="0.25">
      <c r="A3" s="2"/>
      <c r="B3" s="2"/>
      <c r="C3" s="2"/>
    </row>
    <row r="4" spans="1:7" ht="17" thickBot="1" x14ac:dyDescent="0.25">
      <c r="A4" s="23" t="s">
        <v>177</v>
      </c>
      <c r="B4" s="15">
        <v>46019</v>
      </c>
      <c r="C4" s="24" t="s">
        <v>17</v>
      </c>
    </row>
    <row r="5" spans="1:7" ht="17" thickBot="1" x14ac:dyDescent="0.25">
      <c r="A5" s="23" t="s">
        <v>20</v>
      </c>
      <c r="B5" s="25" t="s">
        <v>144</v>
      </c>
      <c r="C5" s="21"/>
    </row>
    <row r="6" spans="1:7" ht="17" thickBot="1" x14ac:dyDescent="0.25">
      <c r="A6" s="23" t="s">
        <v>1</v>
      </c>
      <c r="B6" s="16">
        <v>54007777</v>
      </c>
      <c r="C6" s="22"/>
    </row>
    <row r="7" spans="1:7" ht="19" customHeight="1" thickBot="1" x14ac:dyDescent="0.25">
      <c r="A7" s="23" t="s">
        <v>2</v>
      </c>
      <c r="B7" s="14">
        <v>2</v>
      </c>
      <c r="C7" s="22"/>
    </row>
    <row r="8" spans="1:7" ht="12" customHeight="1" thickBot="1" x14ac:dyDescent="0.25">
      <c r="A8" s="5"/>
      <c r="B8" s="17"/>
      <c r="C8" s="4"/>
    </row>
    <row r="9" spans="1:7" ht="52" thickBot="1" x14ac:dyDescent="0.25">
      <c r="A9" s="9" t="s">
        <v>191</v>
      </c>
      <c r="B9" s="15" t="s">
        <v>173</v>
      </c>
      <c r="C9" s="13" t="s">
        <v>17</v>
      </c>
    </row>
    <row r="10" spans="1:7" ht="35" thickBot="1" x14ac:dyDescent="0.25">
      <c r="A10" s="10" t="s">
        <v>157</v>
      </c>
      <c r="B10" s="16">
        <v>12</v>
      </c>
      <c r="C10" s="13" t="s">
        <v>17</v>
      </c>
    </row>
    <row r="11" spans="1:7" ht="35" customHeight="1" thickBot="1" x14ac:dyDescent="0.25">
      <c r="A11" s="84" t="s">
        <v>185</v>
      </c>
      <c r="B11" s="16">
        <v>3</v>
      </c>
      <c r="C11" s="13" t="s">
        <v>17</v>
      </c>
    </row>
    <row r="12" spans="1:7" ht="17" thickBot="1" x14ac:dyDescent="0.25">
      <c r="A12" s="11" t="s">
        <v>3</v>
      </c>
      <c r="B12" s="85">
        <f>B10+B11</f>
        <v>15</v>
      </c>
      <c r="C12" s="29" t="s">
        <v>22</v>
      </c>
    </row>
    <row r="13" spans="1:7" x14ac:dyDescent="0.2">
      <c r="A13" s="6"/>
      <c r="B13" s="12"/>
      <c r="C13" s="4"/>
    </row>
    <row r="14" spans="1:7" ht="17" thickBot="1" x14ac:dyDescent="0.25">
      <c r="A14" s="7"/>
      <c r="B14" s="2" t="s">
        <v>15</v>
      </c>
      <c r="C14" s="3"/>
      <c r="G14" s="83"/>
    </row>
    <row r="15" spans="1:7" ht="17" thickBot="1" x14ac:dyDescent="0.25">
      <c r="A15" s="11" t="s">
        <v>4</v>
      </c>
      <c r="B15" s="86">
        <f>B11*20</f>
        <v>60</v>
      </c>
      <c r="C15" s="29" t="s">
        <v>22</v>
      </c>
    </row>
    <row r="16" spans="1:7" ht="17" thickBot="1" x14ac:dyDescent="0.25">
      <c r="A16" s="11" t="s">
        <v>5</v>
      </c>
      <c r="B16" s="86">
        <f>B11*4</f>
        <v>12</v>
      </c>
      <c r="C16" s="29" t="s">
        <v>22</v>
      </c>
    </row>
    <row r="17" spans="1:3" ht="36" customHeight="1" thickBot="1" x14ac:dyDescent="0.25">
      <c r="A17" s="10" t="s">
        <v>184</v>
      </c>
      <c r="B17" s="16"/>
      <c r="C17" s="28" t="s">
        <v>18</v>
      </c>
    </row>
    <row r="18" spans="1:3" ht="20" customHeight="1" thickBot="1" x14ac:dyDescent="0.25">
      <c r="A18" s="8" t="s">
        <v>186</v>
      </c>
      <c r="B18" s="16"/>
      <c r="C18" s="13" t="s">
        <v>17</v>
      </c>
    </row>
    <row r="19" spans="1:3" ht="18" thickBot="1" x14ac:dyDescent="0.25">
      <c r="A19" s="8" t="s">
        <v>6</v>
      </c>
      <c r="B19" s="86">
        <f>SUM(B15:B17)-B18</f>
        <v>72</v>
      </c>
      <c r="C19" s="29" t="s">
        <v>22</v>
      </c>
    </row>
    <row r="20" spans="1:3" ht="18" thickBot="1" x14ac:dyDescent="0.25">
      <c r="A20" s="8" t="s">
        <v>7</v>
      </c>
      <c r="B20" s="86">
        <f>SUM(B15:B17)</f>
        <v>72</v>
      </c>
      <c r="C20" s="29" t="s">
        <v>22</v>
      </c>
    </row>
    <row r="21" spans="1:3" ht="17" thickBot="1" x14ac:dyDescent="0.25">
      <c r="A21" s="23" t="s">
        <v>192</v>
      </c>
      <c r="B21" s="101">
        <v>135</v>
      </c>
      <c r="C21" s="24" t="s">
        <v>17</v>
      </c>
    </row>
    <row r="22" spans="1:3" ht="17" thickBot="1" x14ac:dyDescent="0.25">
      <c r="A22" s="30" t="s">
        <v>9</v>
      </c>
      <c r="B22" s="102">
        <v>46019</v>
      </c>
      <c r="C22" s="24" t="s">
        <v>17</v>
      </c>
    </row>
    <row r="23" spans="1:3" ht="10" customHeight="1" x14ac:dyDescent="0.2">
      <c r="A23" s="30"/>
      <c r="B23" s="31"/>
      <c r="C23" s="21"/>
    </row>
    <row r="24" spans="1:3" x14ac:dyDescent="0.2">
      <c r="A24" s="18" t="s">
        <v>13</v>
      </c>
      <c r="B24" s="18" t="s">
        <v>12</v>
      </c>
      <c r="C24" s="19"/>
    </row>
    <row r="25" spans="1:3" x14ac:dyDescent="0.2">
      <c r="A25" s="20" t="s">
        <v>158</v>
      </c>
      <c r="B25" s="89" t="s">
        <v>161</v>
      </c>
      <c r="C25" s="89"/>
    </row>
    <row r="26" spans="1:3" x14ac:dyDescent="0.2">
      <c r="A26" s="20" t="s">
        <v>159</v>
      </c>
      <c r="B26" s="89" t="s">
        <v>163</v>
      </c>
      <c r="C26" s="89"/>
    </row>
    <row r="27" spans="1:3" x14ac:dyDescent="0.2">
      <c r="A27" s="20" t="s">
        <v>160</v>
      </c>
      <c r="B27" s="89" t="s">
        <v>162</v>
      </c>
      <c r="C27" s="89"/>
    </row>
    <row r="28" spans="1:3" ht="11" customHeight="1" x14ac:dyDescent="0.2">
      <c r="A28" s="20"/>
      <c r="B28" s="20"/>
      <c r="C28" s="20"/>
    </row>
    <row r="29" spans="1:3" ht="17" customHeight="1" x14ac:dyDescent="0.2">
      <c r="A29" s="76" t="s">
        <v>195</v>
      </c>
      <c r="B29" s="20"/>
      <c r="C29" s="20"/>
    </row>
    <row r="30" spans="1:3" ht="19" customHeight="1" x14ac:dyDescent="0.2">
      <c r="A30" s="76" t="s">
        <v>150</v>
      </c>
      <c r="B30" s="20"/>
      <c r="C30" s="20"/>
    </row>
    <row r="31" spans="1:3" ht="20" customHeight="1" x14ac:dyDescent="0.2">
      <c r="A31" s="11" t="s">
        <v>155</v>
      </c>
      <c r="B31" s="9"/>
      <c r="C31" s="9"/>
    </row>
    <row r="32" spans="1:3" x14ac:dyDescent="0.2">
      <c r="A32" s="11" t="s">
        <v>197</v>
      </c>
      <c r="B32" s="3"/>
      <c r="C32" s="3"/>
    </row>
    <row r="33" spans="1:3" x14ac:dyDescent="0.2">
      <c r="A33" s="11" t="s">
        <v>196</v>
      </c>
      <c r="B33" s="3"/>
      <c r="C33" s="3"/>
    </row>
    <row r="34" spans="1:3" x14ac:dyDescent="0.2">
      <c r="A34" s="11" t="s">
        <v>198</v>
      </c>
      <c r="B34" s="3"/>
      <c r="C34" s="3"/>
    </row>
    <row r="35" spans="1:3" x14ac:dyDescent="0.2">
      <c r="A35" s="11" t="s">
        <v>148</v>
      </c>
      <c r="B35" s="3"/>
      <c r="C35" s="3"/>
    </row>
    <row r="36" spans="1:3" x14ac:dyDescent="0.2">
      <c r="A36" s="11" t="s">
        <v>149</v>
      </c>
      <c r="B36" s="3"/>
      <c r="C36" s="3"/>
    </row>
    <row r="37" spans="1:3" s="83" customFormat="1" x14ac:dyDescent="0.2">
      <c r="A37" s="76" t="s">
        <v>187</v>
      </c>
      <c r="B37" s="21"/>
      <c r="C37" s="21"/>
    </row>
    <row r="38" spans="1:3" ht="17" customHeight="1" x14ac:dyDescent="0.2">
      <c r="A38" s="87" t="s">
        <v>193</v>
      </c>
      <c r="B38" s="87"/>
      <c r="C38" s="87"/>
    </row>
    <row r="39" spans="1:3" x14ac:dyDescent="0.2">
      <c r="A39" s="76" t="s">
        <v>175</v>
      </c>
      <c r="B39" s="3"/>
      <c r="C39" s="3"/>
    </row>
    <row r="40" spans="1:3" x14ac:dyDescent="0.2">
      <c r="A40" s="76" t="s">
        <v>194</v>
      </c>
      <c r="B40" s="19"/>
      <c r="C40" s="83"/>
    </row>
    <row r="41" spans="1:3" x14ac:dyDescent="0.2">
      <c r="A41" s="6"/>
      <c r="B41" s="6"/>
    </row>
    <row r="42" spans="1:3" x14ac:dyDescent="0.2">
      <c r="A42" s="27"/>
    </row>
    <row r="43" spans="1:3" x14ac:dyDescent="0.2">
      <c r="A43" s="6"/>
      <c r="B43" s="27"/>
    </row>
    <row r="44" spans="1:3" x14ac:dyDescent="0.2">
      <c r="B44" s="3"/>
      <c r="C44" s="6"/>
    </row>
    <row r="45" spans="1:3" x14ac:dyDescent="0.2">
      <c r="B45" s="3"/>
    </row>
  </sheetData>
  <sheetProtection sheet="1" selectLockedCells="1"/>
  <mergeCells count="6">
    <mergeCell ref="A1:C1"/>
    <mergeCell ref="A2:C2"/>
    <mergeCell ref="B25:C25"/>
    <mergeCell ref="B26:C26"/>
    <mergeCell ref="B27:C27"/>
    <mergeCell ref="A38:C38"/>
  </mergeCells>
  <pageMargins left="0.75" right="0.5" top="0.75" bottom="0.5" header="0.3" footer="0.3"/>
  <pageSetup scale="77" fitToHeight="0" orientation="portrait" horizontalDpi="0" verticalDpi="0"/>
  <headerFooter>
    <oddFooter>&amp;C&amp;"Calibri,Regular"&amp;K00000010/22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Workbook Instructions</vt:lpstr>
      <vt:lpstr>Coversheet</vt:lpstr>
      <vt:lpstr>Membership Roster</vt:lpstr>
      <vt:lpstr>Sample Membership Roster</vt:lpstr>
      <vt:lpstr>Coversheet- 1stRpt</vt:lpstr>
      <vt:lpstr>Coversheet- 2ndRpt </vt:lpstr>
      <vt:lpstr>Coversheet- 3rdRpt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Sharon Ohsfeldt</cp:lastModifiedBy>
  <cp:lastPrinted>2022-10-28T02:03:30Z</cp:lastPrinted>
  <dcterms:created xsi:type="dcterms:W3CDTF">2022-10-27T22:13:47Z</dcterms:created>
  <dcterms:modified xsi:type="dcterms:W3CDTF">2025-10-31T19:57:12Z</dcterms:modified>
  <cp:category/>
</cp:coreProperties>
</file>